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tabRatio="773" activeTab="1"/>
  </bookViews>
  <sheets>
    <sheet name="22、2023年公共预算收入" sheetId="1" r:id="rId1"/>
    <sheet name="23、2023年共公预算支出 " sheetId="8" r:id="rId2"/>
    <sheet name="24、2023年政府基金收入" sheetId="4" r:id="rId3"/>
    <sheet name="25、2023年政府基金支出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'22、2023年公共预算收入'!$A$4:$C$110</definedName>
    <definedName name="_xlnm._FilterDatabase" localSheetId="1" hidden="1">'23、2023年共公预算支出 '!$4:$321</definedName>
    <definedName name="_xlnm._FilterDatabase" localSheetId="2" hidden="1">'24、2023年政府基金收入'!$A$4:$D$32</definedName>
    <definedName name="_xlnm._FilterDatabase" localSheetId="3" hidden="1">'25、2023年政府基金支出'!$A$4:$E$45</definedName>
    <definedName name="_2005年8月取数查询_查询_交叉表">[1]人员职务!#REF!</definedName>
    <definedName name="_Order1" hidden="1">255</definedName>
    <definedName name="_Order2" hidden="1">255</definedName>
    <definedName name="_s1">#REF!</definedName>
    <definedName name="BM8_SelectZBM.BM8_ZBMChangeKMM">[2]!BM8_SelectZBM.BM8_ZBMChangeKMM</definedName>
    <definedName name="BM8_SelectZBM.BM8_ZBMminusOption">[2]!BM8_SelectZBM.BM8_ZBMminusOption</definedName>
    <definedName name="BM8_SelectZBM.BM8_ZBMSumOption">[2]!BM8_SelectZBM.BM8_ZBMSumOption</definedName>
    <definedName name="Database" hidden="1">#REF!</definedName>
    <definedName name="gxxe2003">'[3]P1012001'!$A$6:$E$117</definedName>
    <definedName name="_xlnm.Print_Area" localSheetId="0">'22、2023年公共预算收入'!$A$1:$D$110</definedName>
    <definedName name="_xlnm.Print_Area">#REF!</definedName>
    <definedName name="_xlnm.Print_Titles" localSheetId="0">'22、2023年公共预算收入'!$1:$4</definedName>
    <definedName name="_xlnm.Print_Titles" localSheetId="1">'23、2023年共公预算支出 '!$1:$4</definedName>
    <definedName name="_xlnm.Print_Titles" localSheetId="3">'25、2023年政府基金支出'!$1:$4</definedName>
    <definedName name="地区名称" localSheetId="1">[4]封面!$B$2:$B$6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<sst xmlns="http://schemas.openxmlformats.org/spreadsheetml/2006/main" count="520" uniqueCount="484">
  <si>
    <r>
      <rPr>
        <sz val="12"/>
        <rFont val="黑体"/>
        <charset val="134"/>
      </rPr>
      <t>附表</t>
    </r>
    <r>
      <rPr>
        <sz val="12"/>
        <rFont val="Times New Roman"/>
        <charset val="134"/>
      </rPr>
      <t>22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</si>
  <si>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2023</t>
    </r>
    <r>
      <rPr>
        <sz val="20"/>
        <rFont val="方正大标宋简体"/>
        <charset val="134"/>
      </rPr>
      <t>年一般公共预算收入执行表</t>
    </r>
  </si>
  <si>
    <r>
      <rPr>
        <sz val="11"/>
        <rFont val="宋体"/>
        <charset val="134"/>
      </rPr>
      <t>单位：万元</t>
    </r>
  </si>
  <si>
    <r>
      <rPr>
        <sz val="11"/>
        <rFont val="黑体"/>
        <charset val="134"/>
      </rPr>
      <t>科目编码</t>
    </r>
  </si>
  <si>
    <r>
      <rPr>
        <sz val="11"/>
        <rFont val="黑体"/>
        <charset val="134"/>
      </rPr>
      <t>科目名称</t>
    </r>
  </si>
  <si>
    <r>
      <rPr>
        <sz val="11"/>
        <rFont val="黑体"/>
        <charset val="134"/>
      </rPr>
      <t>金额</t>
    </r>
  </si>
  <si>
    <r>
      <rPr>
        <b/>
        <sz val="11"/>
        <rFont val="宋体"/>
        <charset val="134"/>
      </rPr>
      <t>一、地方一般预算收入合计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</si>
  <si>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（一）税收收入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</si>
  <si>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增值税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</si>
  <si>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企业所得税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</si>
  <si>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个人所得税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</si>
  <si>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资源税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</si>
  <si>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城市维护建设税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</si>
  <si>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房产税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</si>
  <si>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印花税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</si>
  <si>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城镇土地使用税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</si>
  <si>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土地增值税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</si>
  <si>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车船税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</si>
  <si>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耕地占用税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</si>
  <si>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契税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</si>
  <si>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烟叶税</t>
    </r>
  </si>
  <si>
    <r>
      <rPr>
        <sz val="11"/>
        <color indexed="8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环境保护税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</si>
  <si>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其他税收收入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</si>
  <si>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（二）非税收入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</si>
  <si>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专项收入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</si>
  <si>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行政事业性收费收入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</si>
  <si>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罚没收入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</si>
  <si>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国有资本经营收入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</si>
  <si>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国有资源（资产）有偿使用收入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</si>
  <si>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捐赠收入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</si>
  <si>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政府住房基金收入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</si>
  <si>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其他收入</t>
    </r>
  </si>
  <si>
    <r>
      <rPr>
        <b/>
        <sz val="11"/>
        <color indexed="8"/>
        <rFont val="宋体"/>
        <charset val="134"/>
      </rPr>
      <t>二、转移性收入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</si>
  <si>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（一）返还性收入</t>
    </r>
  </si>
  <si>
    <r>
      <rPr>
        <sz val="11"/>
        <color indexed="8"/>
        <rFont val="Times New Roman"/>
        <charset val="0"/>
      </rPr>
      <t xml:space="preserve">  </t>
    </r>
    <r>
      <rPr>
        <sz val="11"/>
        <color indexed="8"/>
        <rFont val="宋体"/>
        <charset val="134"/>
      </rPr>
      <t>其它返还性收入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</si>
  <si>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（二）一般性转移支付收入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</si>
  <si>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体制补助收入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</si>
  <si>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均衡性转移支付收入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</si>
  <si>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县级基本财力保障机制奖补资金收入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</si>
  <si>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结算补助收入</t>
    </r>
  </si>
  <si>
    <r>
      <rPr>
        <sz val="11"/>
        <rFont val="宋体"/>
        <charset val="134"/>
      </rPr>
      <t>市级结算</t>
    </r>
    <r>
      <rPr>
        <sz val="11"/>
        <rFont val="Times New Roman"/>
        <charset val="134"/>
      </rPr>
      <t>3610+1513</t>
    </r>
    <r>
      <rPr>
        <sz val="11"/>
        <rFont val="宋体"/>
        <charset val="134"/>
      </rPr>
      <t>专款，缺口</t>
    </r>
    <r>
      <rPr>
        <sz val="11"/>
        <rFont val="Times New Roman"/>
        <charset val="134"/>
      </rPr>
      <t>4292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</si>
  <si>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基层公检法司转移支付收入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</si>
  <si>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城乡义务教育转移支付收入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</si>
  <si>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基本养老金转移支付收入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</si>
  <si>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产粮大县奖励资金收入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</si>
  <si>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重点生态功能区转移支付收入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</si>
  <si>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固定数额补助收入</t>
    </r>
  </si>
  <si>
    <r>
      <rPr>
        <sz val="11"/>
        <rFont val="Times New Roman"/>
        <charset val="134"/>
      </rPr>
      <t>1723+</t>
    </r>
    <r>
      <rPr>
        <sz val="11"/>
        <rFont val="宋体"/>
        <charset val="134"/>
      </rPr>
      <t>划转单位</t>
    </r>
    <r>
      <rPr>
        <sz val="11"/>
        <rFont val="Times New Roman"/>
        <charset val="134"/>
      </rPr>
      <t>1220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</si>
  <si>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革命老区转移支付收入</t>
    </r>
  </si>
  <si>
    <t xml:space="preserve">1100229  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</si>
  <si>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民族地区转移支付收入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</si>
  <si>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巩固脱贫攻坚成果衔接乡村振兴转移支付收入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</si>
  <si>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</si>
  <si>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</si>
  <si>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国防支出共同财政事权转移支付收入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</si>
  <si>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</si>
  <si>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</si>
  <si>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</si>
  <si>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</si>
  <si>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</si>
  <si>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</si>
  <si>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</si>
  <si>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</si>
  <si>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</si>
  <si>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</si>
  <si>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资源勘探工业信息等共同财政事权转移支付收入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</si>
  <si>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</si>
  <si>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</si>
  <si>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</si>
  <si>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</si>
  <si>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粮油物资储备共同财政事权转移支付收入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</si>
  <si>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灾害防治及应急管理共同财政事权转移支付收入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</si>
  <si>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其他共同财政事权转移支付收入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</si>
  <si>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其他一般性转移支付收入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</si>
  <si>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（三）专项转移支付收入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</si>
  <si>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</si>
  <si>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</t>
    </r>
  </si>
  <si>
    <r>
      <rPr>
        <sz val="11"/>
        <color rgb="FF000000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</si>
  <si>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</si>
  <si>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</si>
  <si>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</si>
  <si>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</si>
  <si>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</si>
  <si>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</si>
  <si>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</si>
  <si>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</si>
  <si>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</si>
  <si>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</si>
  <si>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资源勘探工业信息等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</si>
  <si>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</si>
  <si>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</si>
  <si>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</si>
  <si>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</si>
  <si>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粮油物资储备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</si>
  <si>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灾害防治及应急管理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</si>
  <si>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</si>
  <si>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（四）下级上解收入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</si>
  <si>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体制上解收入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</si>
  <si>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专项上解收入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</si>
  <si>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（五）上年结转收入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</si>
  <si>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上年专项结转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</si>
  <si>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（六）调入资金</t>
    </r>
  </si>
  <si>
    <r>
      <rPr>
        <sz val="11"/>
        <color indexed="8"/>
        <rFont val="Times New Roman"/>
        <charset val="0"/>
      </rPr>
      <t xml:space="preserve">   </t>
    </r>
    <r>
      <rPr>
        <sz val="11"/>
        <color indexed="8"/>
        <rFont val="宋体"/>
        <charset val="134"/>
      </rPr>
      <t>调入一般公共预算资金</t>
    </r>
  </si>
  <si>
    <r>
      <rPr>
        <sz val="11"/>
        <color rgb="FF000000"/>
        <rFont val="Times New Roman"/>
        <charset val="0"/>
      </rPr>
      <t xml:space="preserve">         </t>
    </r>
    <r>
      <rPr>
        <sz val="11"/>
        <color rgb="FF000000"/>
        <rFont val="宋体"/>
        <charset val="0"/>
      </rPr>
      <t>从政府性基金预算调入一般公共预算资金</t>
    </r>
  </si>
  <si>
    <r>
      <rPr>
        <sz val="11"/>
        <color rgb="FF000000"/>
        <rFont val="Times New Roman"/>
        <charset val="0"/>
      </rPr>
      <t xml:space="preserve">         </t>
    </r>
    <r>
      <rPr>
        <sz val="11"/>
        <color rgb="FF000000"/>
        <rFont val="宋体"/>
        <charset val="0"/>
      </rPr>
      <t>从国有资本经营预算调入一般公共预算资金</t>
    </r>
  </si>
  <si>
    <r>
      <rPr>
        <sz val="11"/>
        <color rgb="FF000000"/>
        <rFont val="Times New Roman"/>
        <charset val="0"/>
      </rPr>
      <t xml:space="preserve">         </t>
    </r>
    <r>
      <rPr>
        <sz val="11"/>
        <color rgb="FF000000"/>
        <rFont val="宋体"/>
        <charset val="0"/>
      </rPr>
      <t>从抗疫特别国债调入一般公共预算资金</t>
    </r>
  </si>
  <si>
    <r>
      <rPr>
        <sz val="11"/>
        <color rgb="FF000000"/>
        <rFont val="Times New Roman"/>
        <charset val="0"/>
      </rPr>
      <t xml:space="preserve">         </t>
    </r>
    <r>
      <rPr>
        <sz val="11"/>
        <color rgb="FF000000"/>
        <rFont val="宋体"/>
        <charset val="0"/>
      </rPr>
      <t>从其他资金调入一般公共预算资金</t>
    </r>
  </si>
  <si>
    <r>
      <rPr>
        <sz val="11"/>
        <rFont val="宋体"/>
        <charset val="134"/>
      </rPr>
      <t>统筹</t>
    </r>
    <r>
      <rPr>
        <sz val="11"/>
        <rFont val="Times New Roman"/>
        <charset val="134"/>
      </rPr>
      <t>3626+</t>
    </r>
    <r>
      <rPr>
        <sz val="11"/>
        <rFont val="宋体"/>
        <charset val="134"/>
      </rPr>
      <t>商业用地调入</t>
    </r>
    <r>
      <rPr>
        <sz val="11"/>
        <rFont val="Times New Roman"/>
        <charset val="134"/>
      </rPr>
      <t>2158.36351+2201</t>
    </r>
  </si>
  <si>
    <r>
      <rPr>
        <sz val="11"/>
        <color indexed="8"/>
        <rFont val="Times New Roman"/>
        <charset val="0"/>
      </rPr>
      <t xml:space="preserve"> </t>
    </r>
    <r>
      <rPr>
        <sz val="11"/>
        <color indexed="8"/>
        <rFont val="宋体"/>
        <charset val="134"/>
      </rPr>
      <t>（七）债务转贷收入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</si>
  <si>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地方政府一般债务转贷收入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</si>
  <si>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地方政府一般债券转贷收入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</si>
  <si>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新增债券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</si>
  <si>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再融资债券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</si>
  <si>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地方政府向国际组织借款转贷收入</t>
    </r>
  </si>
  <si>
    <r>
      <rPr>
        <sz val="11"/>
        <color indexed="8"/>
        <rFont val="宋体"/>
        <charset val="134"/>
      </rPr>
      <t>（八）动用预算稳定调节基金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</si>
  <si>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0"/>
      </rPr>
      <t>    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0"/>
      </rPr>
      <t>    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0"/>
      </rPr>
      <t>    </t>
    </r>
    <r>
      <rPr>
        <b/>
        <sz val="11"/>
        <color indexed="8"/>
        <rFont val="宋体"/>
        <charset val="134"/>
      </rPr>
      <t>计</t>
    </r>
  </si>
  <si>
    <r>
      <rPr>
        <sz val="12"/>
        <rFont val="黑体"/>
        <charset val="134"/>
      </rPr>
      <t>附表</t>
    </r>
    <r>
      <rPr>
        <sz val="12"/>
        <rFont val="Times New Roman"/>
        <charset val="134"/>
      </rPr>
      <t>23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</si>
  <si>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2023</t>
    </r>
    <r>
      <rPr>
        <sz val="20"/>
        <rFont val="方正大标宋简体"/>
        <charset val="134"/>
      </rPr>
      <t>年一般公共预算支出执行表</t>
    </r>
  </si>
  <si>
    <r>
      <rPr>
        <b/>
        <sz val="11"/>
        <rFont val="宋体"/>
        <charset val="134"/>
      </rPr>
      <t>一、地方一般公共预算支出合计</t>
    </r>
  </si>
  <si>
    <r>
      <rPr>
        <sz val="11"/>
        <rFont val="宋体"/>
        <charset val="134"/>
      </rPr>
      <t>一般公共服务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</si>
  <si>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人大事务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</si>
  <si>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行政运行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</si>
  <si>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政府办公厅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室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及相关机构事务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</si>
  <si>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行政运行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</si>
  <si>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一般行政管理事务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</si>
  <si>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专项服务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</si>
  <si>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信访事务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</si>
  <si>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事业运行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</si>
  <si>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其他政府办公厅（室）及相关机构事务支出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</si>
  <si>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发展与改革事物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</si>
  <si>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统计信息事务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</si>
  <si>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行政运行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</si>
  <si>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专项统计业务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</si>
  <si>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专项普查活动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</si>
  <si>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财政事务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</si>
  <si>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财政国库业务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</si>
  <si>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其他财政事务支出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</si>
  <si>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税收事务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</si>
  <si>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审计事务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</si>
  <si>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审计业务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</si>
  <si>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其他审计事务支出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</si>
  <si>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纪检监察事务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</si>
  <si>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其他纪检监察事务支出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</si>
  <si>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商贸事务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</si>
  <si>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机关服务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</si>
  <si>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招商引资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</si>
  <si>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其他商贸事务支出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</si>
  <si>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民族事务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</si>
  <si>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其他民族事务支出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</si>
  <si>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群众团体事务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</si>
  <si>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工会事务</t>
    </r>
  </si>
  <si>
    <r>
      <rPr>
        <sz val="11"/>
        <rFont val="Times New Roman"/>
        <charset val="0"/>
      </rPr>
      <t xml:space="preserve">   </t>
    </r>
    <r>
      <rPr>
        <sz val="11"/>
        <rFont val="宋体"/>
        <charset val="0"/>
      </rPr>
      <t>党委办公厅（室）及相关机构事务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</si>
  <si>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组织事务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</si>
  <si>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其他组织事务支出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</si>
  <si>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宣传事务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</si>
  <si>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其他宣传事务支出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</si>
  <si>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统战事务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</si>
  <si>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宗教事务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</si>
  <si>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对外联络事务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</si>
  <si>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市场监督管理事务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</si>
  <si>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行政运行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</si>
  <si>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市场秩序执法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</si>
  <si>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食品安全监管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</si>
  <si>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其他市场监督管理事务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</si>
  <si>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其他一般公共服务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</si>
  <si>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其他一般公共服务</t>
    </r>
  </si>
  <si>
    <r>
      <rPr>
        <sz val="11"/>
        <rFont val="宋体"/>
        <charset val="134"/>
      </rPr>
      <t>国防支出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</si>
  <si>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其他国防支出</t>
    </r>
  </si>
  <si>
    <r>
      <rPr>
        <sz val="11"/>
        <rFont val="宋体"/>
        <charset val="134"/>
      </rPr>
      <t>公共安全支出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</si>
  <si>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公安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</si>
  <si>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信息化建设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</si>
  <si>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执法办案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</si>
  <si>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其他公安支出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</si>
  <si>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司法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</si>
  <si>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其他司法支出</t>
    </r>
  </si>
  <si>
    <r>
      <rPr>
        <sz val="11"/>
        <rFont val="宋体"/>
        <charset val="134"/>
      </rPr>
      <t>教育支出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</si>
  <si>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普通教育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</si>
  <si>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学前教育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</si>
  <si>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小学教育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</si>
  <si>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初中教育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</si>
  <si>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高等教育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</si>
  <si>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其他普通教育支出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</si>
  <si>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其他教育支出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</si>
  <si>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其他教育支出</t>
    </r>
  </si>
  <si>
    <r>
      <rPr>
        <sz val="11"/>
        <rFont val="宋体"/>
        <charset val="134"/>
      </rPr>
      <t>科学技术支出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</si>
  <si>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科学技术管理事务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</si>
  <si>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其他科学技术管理事务支出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</si>
  <si>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技术研究与开发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</si>
  <si>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科技成果转化与扩散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</si>
  <si>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其他技术研究与开发支出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</si>
  <si>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其他科学技术支出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</si>
  <si>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科技奖励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</si>
  <si>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其他科学技术支出</t>
    </r>
  </si>
  <si>
    <r>
      <rPr>
        <sz val="11"/>
        <rFont val="宋体"/>
        <charset val="134"/>
      </rPr>
      <t>文化旅游体育与传媒支出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</si>
  <si>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文化和旅游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</si>
  <si>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文化活动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</si>
  <si>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群众文化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</si>
  <si>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其他文化和旅游支出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</si>
  <si>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文物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</si>
  <si>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文物保护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</si>
  <si>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新闻出版电影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</si>
  <si>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电影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</si>
  <si>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其他文化旅游体育与传媒支出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</si>
  <si>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文化产业发展专项支出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</si>
  <si>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其他文化旅游体育与传媒支出</t>
    </r>
  </si>
  <si>
    <r>
      <rPr>
        <sz val="11"/>
        <rFont val="宋体"/>
        <charset val="134"/>
      </rPr>
      <t>社会保障和就业支出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</si>
  <si>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人力资源和社会保障管理事务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</si>
  <si>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社会保险业务管理事务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</si>
  <si>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劳动人事争议调解仲裁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</si>
  <si>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引进人才费用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</si>
  <si>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事业运行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</si>
  <si>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其他人力资源和社会保障管理事务支出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</si>
  <si>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民政管理事务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</si>
  <si>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基层政权建设和社区治理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</si>
  <si>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其他民政管理事务支出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</si>
  <si>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行政事业单位养老支出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</si>
  <si>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行政单位离退休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</si>
  <si>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机关事业单位基本养老保险缴费支出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</si>
  <si>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机关事业单位职业年金缴费支出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</si>
  <si>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其他行政事业单位养老支出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</si>
  <si>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就业补助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</si>
  <si>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公益性岗位补贴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</si>
  <si>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抚恤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</si>
  <si>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伤残抚恤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</si>
  <si>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在乡复员、退伍军人生活补助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</si>
  <si>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义务兵优待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</si>
  <si>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其他优抚支出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</si>
  <si>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退役安置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</si>
  <si>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退役士兵安置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</si>
  <si>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社会福利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</si>
  <si>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儿童福利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</si>
  <si>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老年福利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</si>
  <si>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康复辅具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</si>
  <si>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殡葬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</si>
  <si>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社会福利事业单位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</si>
  <si>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其他社会福利支出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</si>
  <si>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残疾人事业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</si>
  <si>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一般行政管理事务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</si>
  <si>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残疾人康复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</si>
  <si>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残疾人生活和护理补贴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</si>
  <si>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其他残疾人事业支出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</si>
  <si>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红十字事业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</si>
  <si>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其他红十字事业支出</t>
    </r>
  </si>
  <si>
    <r>
      <rPr>
        <sz val="11"/>
        <color indexed="10"/>
        <rFont val="Times New Roman"/>
        <charset val="0"/>
      </rPr>
      <t xml:space="preserve">    </t>
    </r>
    <r>
      <rPr>
        <sz val="11"/>
        <color indexed="10"/>
        <rFont val="宋体"/>
        <charset val="134"/>
      </rPr>
      <t>最低生活保障</t>
    </r>
  </si>
  <si>
    <r>
      <rPr>
        <sz val="11"/>
        <color indexed="10"/>
        <rFont val="Times New Roman"/>
        <charset val="0"/>
      </rPr>
      <t xml:space="preserve">      </t>
    </r>
    <r>
      <rPr>
        <sz val="11"/>
        <color indexed="10"/>
        <rFont val="宋体"/>
        <charset val="134"/>
      </rPr>
      <t>城市最低生活保障金支出</t>
    </r>
  </si>
  <si>
    <r>
      <rPr>
        <sz val="11"/>
        <color indexed="10"/>
        <rFont val="Times New Roman"/>
        <charset val="0"/>
      </rPr>
      <t xml:space="preserve">      </t>
    </r>
    <r>
      <rPr>
        <sz val="11"/>
        <color indexed="10"/>
        <rFont val="宋体"/>
        <charset val="134"/>
      </rPr>
      <t>农村最低生活保障金支出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</si>
  <si>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临时救助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</si>
  <si>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临时救助支出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</si>
  <si>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特困人员救助供养</t>
    </r>
  </si>
  <si>
    <r>
      <rPr>
        <sz val="11"/>
        <color indexed="10"/>
        <rFont val="Times New Roman"/>
        <charset val="0"/>
      </rPr>
      <t xml:space="preserve">      </t>
    </r>
    <r>
      <rPr>
        <sz val="11"/>
        <color indexed="10"/>
        <rFont val="宋体"/>
        <charset val="134"/>
      </rPr>
      <t>城市特困人员救助供养支出</t>
    </r>
  </si>
  <si>
    <r>
      <rPr>
        <sz val="11"/>
        <color indexed="10"/>
        <rFont val="Times New Roman"/>
        <charset val="0"/>
      </rPr>
      <t xml:space="preserve">      </t>
    </r>
    <r>
      <rPr>
        <sz val="11"/>
        <color indexed="10"/>
        <rFont val="宋体"/>
        <charset val="134"/>
      </rPr>
      <t>农村特困人员救助供养支出</t>
    </r>
  </si>
  <si>
    <r>
      <rPr>
        <sz val="11"/>
        <color rgb="FFFF0000"/>
        <rFont val="Times New Roman"/>
        <charset val="0"/>
      </rPr>
      <t xml:space="preserve">    </t>
    </r>
    <r>
      <rPr>
        <sz val="11"/>
        <color rgb="FFFF0000"/>
        <rFont val="宋体"/>
        <charset val="0"/>
      </rPr>
      <t>其他生活救助</t>
    </r>
  </si>
  <si>
    <r>
      <rPr>
        <sz val="11"/>
        <color rgb="FFFF0000"/>
        <rFont val="Times New Roman"/>
        <charset val="0"/>
      </rPr>
      <t xml:space="preserve">      </t>
    </r>
    <r>
      <rPr>
        <sz val="11"/>
        <color rgb="FFFF0000"/>
        <rFont val="宋体"/>
        <charset val="0"/>
      </rPr>
      <t>其他城市生活救助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</si>
  <si>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其他农村生活救助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</si>
  <si>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财政对基本养老保险基金的补助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</si>
  <si>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财政对企业职工基本养老保险基金的补助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</si>
  <si>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财政对城乡居民基本养老保险基金的补助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</si>
  <si>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财政对其他基本养老保险基金的补助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</si>
  <si>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退役军人管理事务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</si>
  <si>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事业运行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</si>
  <si>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其他退役军人管理事务支出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</si>
  <si>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其他社会保障和就业支出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</si>
  <si>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</si>
  <si>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</si>
  <si>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卫生健康管理事务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</si>
  <si>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公立医院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</si>
  <si>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中医（民族）医院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</si>
  <si>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其他公立医院支出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</si>
  <si>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基层医疗卫生机构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</si>
  <si>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乡镇卫生院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</si>
  <si>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其他基层医疗卫生机构支出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</si>
  <si>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公共卫生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</si>
  <si>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疾病预防控制机构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</si>
  <si>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基本公共卫生服务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</si>
  <si>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重大公共卫生服务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</si>
  <si>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其他公共卫生支出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</si>
  <si>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中医药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</si>
  <si>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中医（民族医）药专项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</si>
  <si>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计划生育事务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</si>
  <si>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计划生育服务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</si>
  <si>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其他计划生育事务支出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</si>
  <si>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行政事业单位医疗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</si>
  <si>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行政单位医疗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</si>
  <si>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事业单位医疗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</si>
  <si>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公务员医疗补助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</si>
  <si>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财政对基本医疗保险基金的补助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</si>
  <si>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财政对城乡居民基本医疗保险基金的补助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</si>
  <si>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财政对其他基本医疗保险基金的补助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</si>
  <si>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医疗救助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</si>
  <si>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城乡医疗救助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</si>
  <si>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优抚对象医疗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</si>
  <si>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优抚对象医疗补助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</si>
  <si>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其他优抚对象医疗支出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</si>
  <si>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医疗保障管理事务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</si>
  <si>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其他医疗保障管理事务支出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</si>
  <si>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其他卫生健康支出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</si>
  <si>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其他卫生健康支出</t>
    </r>
  </si>
  <si>
    <r>
      <rPr>
        <sz val="11"/>
        <rFont val="宋体"/>
        <charset val="134"/>
      </rPr>
      <t>节能环保支出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</si>
  <si>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环境保护管理事务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</si>
  <si>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其他环境保护管理事务支出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</si>
  <si>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污染防治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</si>
  <si>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水体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</si>
  <si>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其他污染防治支出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</si>
  <si>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能源节约利用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</si>
  <si>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能源节约利用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</si>
  <si>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其他节能环保支出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</si>
  <si>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其他节能环保支出</t>
    </r>
  </si>
  <si>
    <r>
      <rPr>
        <sz val="11"/>
        <rFont val="宋体"/>
        <charset val="134"/>
      </rPr>
      <t>城乡社区支出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</si>
  <si>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城乡社区管理事务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</si>
  <si>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城管执法</t>
    </r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</si>
  <si>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0"/>
      </rPr>
      <t>城乡社区公共设施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</si>
  <si>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其他城乡社区公共设施支出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</si>
  <si>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城乡社区环境卫生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</si>
  <si>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城乡社区环境卫生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</si>
  <si>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其他城乡社区支出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</si>
  <si>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其他城乡社区支出</t>
    </r>
  </si>
  <si>
    <r>
      <rPr>
        <sz val="11"/>
        <rFont val="宋体"/>
        <charset val="134"/>
      </rPr>
      <t>农林水支出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</si>
  <si>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农业农村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</si>
  <si>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病虫害控制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</si>
  <si>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农产品质量安全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</si>
  <si>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农业生产发展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</si>
  <si>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农产品加工与促销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</si>
  <si>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农田建设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</si>
  <si>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其他农业农村支出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</si>
  <si>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林业和草原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</si>
  <si>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事业机构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</si>
  <si>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森林资源培育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</si>
  <si>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森林资源管理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</si>
  <si>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其他林业和草原支出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</si>
  <si>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水利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</si>
  <si>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水利工程建设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</si>
  <si>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水资源节约管理与保护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</si>
  <si>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农村水利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</si>
  <si>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大中型水库移民后期扶持专项支出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</si>
  <si>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其他水利支出</t>
    </r>
  </si>
  <si>
    <r>
      <rPr>
        <sz val="11"/>
        <color indexed="10"/>
        <rFont val="Times New Roman"/>
        <charset val="0"/>
      </rPr>
      <t xml:space="preserve">    </t>
    </r>
    <r>
      <rPr>
        <sz val="11"/>
        <color indexed="10"/>
        <rFont val="宋体"/>
        <charset val="134"/>
      </rPr>
      <t>巩固脱贫衔接乡村振兴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</si>
  <si>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农村基础设施建设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</si>
  <si>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生产发展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</si>
  <si>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扶贫贷款奖补和贴息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</si>
  <si>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其他扶贫支出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</si>
  <si>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农村综合改革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</si>
  <si>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对村级公益事业建设的补助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</si>
  <si>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对村民委员会和村党支部的补助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</si>
  <si>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其他农村综合改革支出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</si>
  <si>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其他农林水支出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</si>
  <si>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化解其他公益性乡村债务支出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</si>
  <si>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其他农林水支出</t>
    </r>
  </si>
  <si>
    <r>
      <rPr>
        <sz val="11"/>
        <rFont val="宋体"/>
        <charset val="134"/>
      </rPr>
      <t>交通运输支出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</si>
  <si>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公路水路运输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</si>
  <si>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公路建设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</si>
  <si>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公路养护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</si>
  <si>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其他公路水路运输支出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</si>
  <si>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铁路运输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</si>
  <si>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铁路路网建设</t>
    </r>
  </si>
  <si>
    <r>
      <rPr>
        <sz val="11"/>
        <rFont val="宋体"/>
        <charset val="134"/>
      </rPr>
      <t>资源勘探工业信息等支出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</si>
  <si>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支持中小企业发展和管理支出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</si>
  <si>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其他支持中小企业发展和管理支出</t>
    </r>
  </si>
  <si>
    <r>
      <rPr>
        <sz val="11"/>
        <rFont val="宋体"/>
        <charset val="0"/>
      </rPr>
      <t>商业服务业等支出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</si>
  <si>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其他商业服务业支出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</si>
  <si>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其他商业服务业支出</t>
    </r>
  </si>
  <si>
    <r>
      <rPr>
        <sz val="11"/>
        <rFont val="宋体"/>
        <charset val="134"/>
      </rPr>
      <t>金融支出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</si>
  <si>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金融发展支出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</si>
  <si>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其他金融发展支出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</si>
  <si>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其他金融支出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</si>
  <si>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重点企业贷款贴息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</si>
  <si>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其他金融支出</t>
    </r>
  </si>
  <si>
    <r>
      <rPr>
        <sz val="11"/>
        <rFont val="宋体"/>
        <charset val="134"/>
      </rPr>
      <t>援助其他地区支出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</si>
  <si>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</si>
  <si>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自然资源海洋气象等支出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</si>
  <si>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自然资源事务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</si>
  <si>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自然资源规划及管理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</si>
  <si>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自然资源利用与保护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</si>
  <si>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0"/>
      </rPr>
      <t>事业运行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</si>
  <si>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气象事务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</si>
  <si>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一般行政管理事务</t>
    </r>
  </si>
  <si>
    <r>
      <rPr>
        <sz val="11"/>
        <rFont val="宋体"/>
        <charset val="134"/>
      </rPr>
      <t>住房保障支出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</si>
  <si>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保障性安居工程支出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</si>
  <si>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农村危房改造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</si>
  <si>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老旧小区改造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</si>
  <si>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住房改革支出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</si>
  <si>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</si>
  <si>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灾害防治及应急管理支出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</si>
  <si>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应急管理事务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</si>
  <si>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灾害风险防治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</si>
  <si>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安全监管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</si>
  <si>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应急救援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</si>
  <si>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应急管理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</si>
  <si>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消防救援事务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</si>
  <si>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自然灾害防治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</si>
  <si>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地质灾害防治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</si>
  <si>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自然灾害救灾及恢复重建支出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</si>
  <si>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自然灾害救灾补助</t>
    </r>
  </si>
  <si>
    <r>
      <rPr>
        <sz val="11"/>
        <rFont val="宋体"/>
        <charset val="134"/>
      </rPr>
      <t>预备费</t>
    </r>
  </si>
  <si>
    <r>
      <rPr>
        <sz val="11"/>
        <rFont val="宋体"/>
        <charset val="134"/>
      </rPr>
      <t>其他支出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</si>
  <si>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年初预留</t>
    </r>
  </si>
  <si>
    <r>
      <rPr>
        <sz val="11"/>
        <rFont val="宋体"/>
        <charset val="134"/>
      </rPr>
      <t>债务付息支出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</si>
  <si>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地方政府一般债务付息支出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</si>
  <si>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地方政府一般债券付息支出</t>
    </r>
  </si>
  <si>
    <r>
      <rPr>
        <sz val="11"/>
        <rFont val="宋体"/>
        <charset val="134"/>
      </rPr>
      <t>债务发行费用支出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</si>
  <si>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地方政府一般债务发行费用支出</t>
    </r>
  </si>
  <si>
    <r>
      <rPr>
        <b/>
        <sz val="11"/>
        <rFont val="宋体"/>
        <charset val="134"/>
      </rPr>
      <t>转移性支出合计</t>
    </r>
  </si>
  <si>
    <r>
      <rPr>
        <sz val="11"/>
        <rFont val="宋体"/>
        <charset val="134"/>
      </rPr>
      <t>转移性支出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</si>
  <si>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一般性转移支付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</si>
  <si>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专项转移支付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</si>
  <si>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上解支出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</si>
  <si>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年终结余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</si>
  <si>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安排预算稳定调节基金</t>
    </r>
  </si>
  <si>
    <r>
      <rPr>
        <sz val="11"/>
        <rFont val="宋体"/>
        <charset val="134"/>
      </rPr>
      <t>债务还本支出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</si>
  <si>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地方政府一般债务还本支出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</si>
  <si>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地方政府一般债券还本支出</t>
    </r>
  </si>
  <si>
    <r>
      <rPr>
        <b/>
        <sz val="11"/>
        <rFont val="宋体"/>
        <charset val="134"/>
      </rPr>
      <t>支出总计</t>
    </r>
  </si>
  <si>
    <r>
      <rPr>
        <sz val="12"/>
        <color rgb="FF000000"/>
        <rFont val="黑体"/>
        <charset val="134"/>
      </rPr>
      <t>附表</t>
    </r>
    <r>
      <rPr>
        <sz val="12"/>
        <color rgb="FF000000"/>
        <rFont val="Times New Roman"/>
        <charset val="134"/>
      </rPr>
      <t>24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</si>
  <si>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2023</t>
    </r>
    <r>
      <rPr>
        <sz val="20"/>
        <rFont val="方正大标宋简体"/>
        <charset val="134"/>
      </rPr>
      <t>年政府性基金预算收入执行表</t>
    </r>
  </si>
  <si>
    <r>
      <rPr>
        <sz val="11"/>
        <color indexed="8"/>
        <rFont val="黑体"/>
        <charset val="134"/>
      </rPr>
      <t>科目编码</t>
    </r>
  </si>
  <si>
    <r>
      <rPr>
        <sz val="11"/>
        <color indexed="8"/>
        <rFont val="黑体"/>
        <charset val="134"/>
      </rPr>
      <t>科目名称</t>
    </r>
  </si>
  <si>
    <r>
      <rPr>
        <sz val="11"/>
        <color indexed="8"/>
        <rFont val="黑体"/>
        <charset val="134"/>
      </rPr>
      <t>金额</t>
    </r>
  </si>
  <si>
    <r>
      <rPr>
        <b/>
        <sz val="11"/>
        <rFont val="宋体"/>
        <charset val="134"/>
      </rPr>
      <t>地方政府性基金收入合计</t>
    </r>
  </si>
  <si>
    <r>
      <rPr>
        <sz val="11"/>
        <rFont val="宋体"/>
        <charset val="134"/>
      </rPr>
      <t>政府性基金收入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</si>
  <si>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国有土地使用权出让收入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</si>
  <si>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土地出让价款收入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</si>
  <si>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补缴的土地价款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</si>
  <si>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划拨土地收入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</si>
  <si>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缴纳新增建设用地土地有偿使用费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</si>
  <si>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其他土地出让收入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</si>
  <si>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城市基础设施配套费收入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</si>
  <si>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污水处理费收入</t>
    </r>
  </si>
  <si>
    <r>
      <rPr>
        <b/>
        <sz val="11"/>
        <rFont val="宋体"/>
        <charset val="134"/>
      </rPr>
      <t>转移性收入合计</t>
    </r>
  </si>
  <si>
    <r>
      <rPr>
        <sz val="11"/>
        <rFont val="宋体"/>
        <charset val="134"/>
      </rPr>
      <t>一、政府性基金转移支付收入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</si>
  <si>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政府性基金补助收入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</si>
  <si>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社会保障和就业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</si>
  <si>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农林水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</si>
  <si>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其他收入</t>
    </r>
  </si>
  <si>
    <r>
      <rPr>
        <sz val="11"/>
        <rFont val="宋体"/>
        <charset val="134"/>
      </rPr>
      <t>二、政府性基金上解收入</t>
    </r>
  </si>
  <si>
    <r>
      <rPr>
        <sz val="11"/>
        <rFont val="宋体"/>
        <charset val="134"/>
      </rPr>
      <t>三、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上年结余收入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</si>
  <si>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政府性基金预算上年结余收入</t>
    </r>
  </si>
  <si>
    <r>
      <rPr>
        <sz val="11"/>
        <rFont val="宋体"/>
        <charset val="134"/>
      </rPr>
      <t>四、调入资金</t>
    </r>
  </si>
  <si>
    <r>
      <rPr>
        <sz val="11"/>
        <rFont val="宋体"/>
        <charset val="134"/>
      </rPr>
      <t>五、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债务转贷收入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</si>
  <si>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地方政府专项债务转贷收入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</si>
  <si>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国有土地使用权出让金债务转贷收入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</si>
  <si>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土地储备专项债券转贷收入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</si>
  <si>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棚户区改造专项债券转贷收入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</si>
  <si>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其他地方自行试点项目收益专项债券转贷收入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</si>
  <si>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其他政府性基金债务转贷收入</t>
    </r>
  </si>
  <si>
    <r>
      <rPr>
        <b/>
        <sz val="11"/>
        <rFont val="宋体"/>
        <charset val="134"/>
      </rPr>
      <t>收入总计</t>
    </r>
  </si>
  <si>
    <r>
      <rPr>
        <sz val="12"/>
        <rFont val="黑体"/>
        <charset val="134"/>
      </rPr>
      <t>附表</t>
    </r>
    <r>
      <rPr>
        <sz val="12"/>
        <rFont val="Times New Roman"/>
        <charset val="134"/>
      </rPr>
      <t>25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</si>
  <si>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2023</t>
    </r>
    <r>
      <rPr>
        <sz val="20"/>
        <rFont val="方正大标宋简体"/>
        <charset val="134"/>
      </rPr>
      <t>年政府性基金预算支出执行表</t>
    </r>
  </si>
  <si>
    <r>
      <rPr>
        <b/>
        <sz val="11"/>
        <rFont val="宋体"/>
        <charset val="134"/>
      </rPr>
      <t>地方政府性基金支出合计</t>
    </r>
  </si>
  <si>
    <r>
      <rPr>
        <sz val="11"/>
        <rFont val="宋体"/>
        <charset val="134"/>
      </rPr>
      <t>一、社会保障和就业支出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</si>
  <si>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大中型水库移民后期扶持基金支出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</si>
  <si>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移民补助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</si>
  <si>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基础设施建设和经济发展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</si>
  <si>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其他大中型水库移民后期扶持资金支出</t>
    </r>
  </si>
  <si>
    <r>
      <rPr>
        <sz val="11"/>
        <rFont val="宋体"/>
        <charset val="134"/>
      </rPr>
      <t>二、城乡社区支出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</si>
  <si>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国有土地使用权出让收入安排的支出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</si>
  <si>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征地和拆迁补偿支出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</si>
  <si>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农村基础设施建设支出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</si>
  <si>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土地出让业务支出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</si>
  <si>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其他国有土地使用权出让收入安排的支出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</si>
  <si>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城市基础设施配套费安排的支出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</si>
  <si>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城市公共设施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</si>
  <si>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城市环境卫生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</si>
  <si>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其他城市基础设施配套费安排的支出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</si>
  <si>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污水处理费及对应专项债务收入安排的支出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</si>
  <si>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污水处理设施建设和运营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</si>
  <si>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代征手续费</t>
    </r>
  </si>
  <si>
    <r>
      <rPr>
        <sz val="11"/>
        <rFont val="宋体"/>
        <charset val="134"/>
      </rPr>
      <t>三、其他支出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</si>
  <si>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彩票公益金安排的支出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</si>
  <si>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用于社会福利的彩票公益金支出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</si>
  <si>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用于体育事业的彩票公益金支出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</si>
  <si>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用于残疾人事业的彩票公益金支出</t>
    </r>
  </si>
  <si>
    <r>
      <t xml:space="preserve">      </t>
    </r>
    <r>
      <rPr>
        <sz val="11"/>
        <rFont val="宋体"/>
        <charset val="134"/>
      </rPr>
      <t>用于城乡医疗求助的彩票公益金支出</t>
    </r>
  </si>
  <si>
    <r>
      <rPr>
        <sz val="11"/>
        <rFont val="宋体"/>
        <charset val="134"/>
      </rPr>
      <t>四、债务付息支出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</si>
  <si>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地方政府专项债务付息支出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</si>
  <si>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国有土地使用权出让金债务付息支出</t>
    </r>
  </si>
  <si>
    <r>
      <rPr>
        <sz val="11"/>
        <rFont val="宋体"/>
        <charset val="134"/>
      </rPr>
      <t>一、转移性支出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</si>
  <si>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政府性基金转移支付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</si>
  <si>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调出资金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</si>
  <si>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政府性基金预算调出资金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</si>
  <si>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政府性基金预算年终结余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</si>
  <si>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债务转贷支出</t>
    </r>
  </si>
  <si>
    <r>
      <rPr>
        <sz val="11"/>
        <rFont val="宋体"/>
        <charset val="134"/>
      </rPr>
      <t>二、债务还本支出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</si>
  <si>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地方政府专项债务还本支出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</si>
  <si>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国有土地使用权出让金债务还本支出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</si>
  <si>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抗疫特别国债还本支出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</si>
</sst>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5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20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0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2"/>
      <color rgb="FF000000"/>
      <name val="Times New Roman"/>
      <charset val="134"/>
    </font>
    <font>
      <sz val="20"/>
      <color indexed="8"/>
      <name val="Times New Roman"/>
      <charset val="134"/>
    </font>
    <font>
      <b/>
      <sz val="11"/>
      <name val="Times New Roman"/>
      <charset val="0"/>
    </font>
    <font>
      <sz val="10"/>
      <name val="Times New Roman"/>
      <charset val="134"/>
    </font>
    <font>
      <sz val="11"/>
      <color rgb="FFFF0000"/>
      <name val="Times New Roman"/>
      <charset val="0"/>
    </font>
    <font>
      <sz val="11"/>
      <color rgb="FF000000"/>
      <name val="Times New Roman"/>
      <charset val="134"/>
    </font>
    <font>
      <sz val="11"/>
      <color indexed="10"/>
      <name val="Times New Roman"/>
      <charset val="0"/>
    </font>
    <font>
      <b/>
      <sz val="11"/>
      <color indexed="8"/>
      <name val="Times New Roman"/>
      <charset val="0"/>
    </font>
    <font>
      <sz val="11"/>
      <color indexed="8"/>
      <name val="Times New Roman"/>
      <charset val="0"/>
    </font>
    <font>
      <b/>
      <sz val="11"/>
      <color indexed="8"/>
      <name val="Times New Roman"/>
      <charset val="134"/>
    </font>
    <font>
      <sz val="11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</font>
    <font>
      <sz val="10"/>
      <name val="宋体"/>
      <charset val="134"/>
    </font>
    <font>
      <sz val="11"/>
      <name val="宋体"/>
      <charset val="0"/>
    </font>
    <font>
      <sz val="11"/>
      <color rgb="FF000000"/>
      <name val="宋体"/>
      <charset val="0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sz val="11"/>
      <color indexed="8"/>
      <name val="黑体"/>
      <charset val="134"/>
    </font>
    <font>
      <sz val="20"/>
      <name val="方正大标宋简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2"/>
      <name val="黑体"/>
      <charset val="134"/>
    </font>
    <font>
      <sz val="11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8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0" borderId="0"/>
    <xf numFmtId="0" fontId="1" fillId="0" borderId="0"/>
    <xf numFmtId="0" fontId="41" fillId="0" borderId="0"/>
    <xf numFmtId="0" fontId="40" fillId="0" borderId="0">
      <alignment vertical="center"/>
    </xf>
  </cellStyleXfs>
  <cellXfs count="12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50" applyFont="1" applyFill="1" applyAlignment="1">
      <alignment vertical="center"/>
    </xf>
    <xf numFmtId="0" fontId="4" fillId="0" borderId="0" xfId="5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 wrapText="1"/>
    </xf>
    <xf numFmtId="3" fontId="3" fillId="0" borderId="1" xfId="50" applyNumberFormat="1" applyFont="1" applyFill="1" applyBorder="1" applyAlignment="1">
      <alignment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3" fontId="3" fillId="0" borderId="1" xfId="50" applyNumberFormat="1" applyFont="1" applyFill="1" applyBorder="1" applyAlignment="1">
      <alignment horizontal="left" vertical="center" wrapText="1"/>
    </xf>
    <xf numFmtId="3" fontId="3" fillId="0" borderId="1" xfId="5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/>
    </xf>
    <xf numFmtId="0" fontId="3" fillId="0" borderId="1" xfId="5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1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3" fontId="6" fillId="0" borderId="1" xfId="50" applyNumberFormat="1" applyFont="1" applyFill="1" applyBorder="1" applyAlignment="1" applyProtection="1">
      <alignment vertical="center" wrapText="1"/>
    </xf>
    <xf numFmtId="3" fontId="3" fillId="0" borderId="1" xfId="50" applyNumberFormat="1" applyFont="1" applyFill="1" applyBorder="1" applyAlignment="1">
      <alignment horizontal="left" vertical="center"/>
    </xf>
    <xf numFmtId="176" fontId="5" fillId="0" borderId="1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176" fontId="4" fillId="2" borderId="1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vertical="center" wrapText="1"/>
    </xf>
    <xf numFmtId="176" fontId="3" fillId="2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5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horizontal="left" vertical="center"/>
    </xf>
    <xf numFmtId="3" fontId="4" fillId="0" borderId="1" xfId="50" applyNumberFormat="1" applyFont="1" applyBorder="1" applyAlignment="1">
      <alignment horizontal="center" vertical="center"/>
    </xf>
    <xf numFmtId="176" fontId="4" fillId="0" borderId="1" xfId="50" applyNumberFormat="1" applyFont="1" applyBorder="1" applyAlignment="1">
      <alignment horizontal="center" vertical="center"/>
    </xf>
    <xf numFmtId="176" fontId="3" fillId="0" borderId="1" xfId="50" applyNumberFormat="1" applyFont="1" applyBorder="1" applyAlignment="1">
      <alignment horizontal="center" vertical="center"/>
    </xf>
    <xf numFmtId="3" fontId="3" fillId="0" borderId="1" xfId="50" applyNumberFormat="1" applyFont="1" applyBorder="1" applyAlignment="1">
      <alignment vertical="center"/>
    </xf>
    <xf numFmtId="0" fontId="3" fillId="0" borderId="1" xfId="50" applyFont="1" applyBorder="1" applyAlignment="1">
      <alignment vertical="center"/>
    </xf>
    <xf numFmtId="0" fontId="8" fillId="0" borderId="1" xfId="0" applyFont="1" applyBorder="1"/>
    <xf numFmtId="0" fontId="3" fillId="0" borderId="1" xfId="50" applyFont="1" applyBorder="1" applyAlignment="1">
      <alignment horizontal="left" vertical="center" wrapText="1"/>
    </xf>
    <xf numFmtId="0" fontId="4" fillId="0" borderId="1" xfId="50" applyFont="1" applyBorder="1" applyAlignment="1">
      <alignment horizontal="center" vertical="center" wrapText="1"/>
    </xf>
    <xf numFmtId="176" fontId="4" fillId="0" borderId="1" xfId="50" applyNumberFormat="1" applyFont="1" applyBorder="1" applyAlignment="1">
      <alignment horizontal="center" vertical="center" wrapText="1"/>
    </xf>
    <xf numFmtId="0" fontId="3" fillId="0" borderId="1" xfId="50" applyFont="1" applyBorder="1" applyAlignment="1">
      <alignment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left" vertical="center"/>
      <protection locked="0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177" fontId="6" fillId="0" borderId="1" xfId="0" applyNumberFormat="1" applyFont="1" applyFill="1" applyBorder="1" applyAlignment="1" applyProtection="1">
      <alignment horizontal="left" vertical="center"/>
      <protection locked="0"/>
    </xf>
    <xf numFmtId="177" fontId="3" fillId="0" borderId="1" xfId="0" applyNumberFormat="1" applyFont="1" applyFill="1" applyBorder="1" applyAlignment="1" applyProtection="1">
      <alignment horizontal="left" vertical="center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 applyProtection="1">
      <alignment horizontal="left" vertical="center"/>
      <protection locked="0"/>
    </xf>
    <xf numFmtId="176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176" fontId="18" fillId="4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_21湖北省2015年地方财政预算表（20150331报部）" xfId="50"/>
    <cellStyle name="常规 3" xfId="51"/>
    <cellStyle name="常规 2" xfId="52"/>
  </cellStyles>
  <tableStyles count="0" defaultTableStyle="TableStyleMedium2" defaultPivotStyle="PivotStyleMedium9"/>
  <colors>
    <mruColors>
      <color rgb="00FFFF00"/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ccft\Desktop\&#39640;&#26032;&#21306;&#33609;&#26696;1.2\\\home\ccft\Desktop\&#38543;&#24030;&#24066;2023&#24180;&#39044;&#31639;&#25191;&#34892;&#24773;&#20917;&#21644;2024&#24180;&#39044;&#31639;&#33609;&#26696;\\\home\ccft\Desktop\&#39640;&#26032;&#21306;--&#25253;&#24066;&#39044;&#31639;1231\\\home\ccft\Desktop\2023&#24180;&#39044;&#31639;&#33609;&#26696;\&#39640;&#26032;&#21306;&#22635;&#25253;\&#26032;&#24314;&#25991;&#20214;&#22841;\&#37096;&#38376;&#39044;&#31639;\2020&#24180;&#37096;&#38376;&#39044;&#31639;\2020&#24180;&#20013;&#26399;&#39044;&#31639;&#35843;&#25972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ccft\Desktop\&#39640;&#26032;&#21306;&#33609;&#26696;1.2\\home\ccft\Desktop\&#38543;&#24030;&#24066;2023&#24180;&#39044;&#31639;&#25191;&#34892;&#24773;&#20917;&#21644;2024&#24180;&#39044;&#31639;&#33609;&#26696;\\home\ccft\Desktop\&#39640;&#26032;&#21306;--&#25253;&#24066;&#39044;&#31639;1231\\home\ccft\Desktop\2023&#24180;&#39044;&#31639;&#33609;&#26696;\&#39640;&#26032;&#21306;&#22635;&#25253;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ccft\Desktop\&#39640;&#26032;&#21306;&#33609;&#26696;1.2\\home\ccft\Desktop\&#38543;&#24030;&#24066;2023&#24180;&#39044;&#31639;&#25191;&#34892;&#24773;&#20917;&#21644;2024&#24180;&#39044;&#31639;&#33609;&#26696;\\home\ccft\Desktop\&#39640;&#26032;&#21306;--&#25253;&#24066;&#39044;&#31639;1231\\home\ccft\Desktop\2023&#24180;&#39044;&#31639;&#33609;&#26696;\&#39640;&#26032;&#21306;&#22635;&#25253;\home\kylin\&#26700;&#38754;\23\2022&#24180;&#22320;&#26041;&#36130;&#25919;&#39044;&#31639;&#34920;&#65288;&#36130;&#25919;&#370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"/>
  <sheetViews>
    <sheetView showZeros="0" workbookViewId="0">
      <selection activeCell="H12" sqref="H12"/>
    </sheetView>
  </sheetViews>
  <sheetFormatPr defaultColWidth="9" defaultRowHeight="15.75" outlineLevelCol="4"/>
  <cols>
    <col min="1" max="1" width="16.5" style="1" customWidth="1"/>
    <col min="2" max="2" width="54" style="1" customWidth="1"/>
    <col min="3" max="3" width="13.125" style="1" customWidth="1"/>
    <col min="4" max="4" width="15.875" style="1" hidden="1" customWidth="1"/>
    <col min="5" max="5" width="9" style="1" hidden="1" customWidth="1"/>
    <col min="6" max="16384" width="9" style="1"/>
  </cols>
  <sheetData>
    <row r="1" s="1" customFormat="1" ht="25.95" customHeight="1" spans="1:1">
      <c r="A1" s="7" t="s">
        <v>0</v>
      </c>
    </row>
    <row r="2" s="2" customFormat="1" ht="24" customHeight="1" spans="1:3">
      <c r="A2" s="103" t="s">
        <v>1</v>
      </c>
      <c r="B2" s="103"/>
      <c r="C2" s="103"/>
    </row>
    <row r="3" s="3" customFormat="1" ht="18" customHeight="1" spans="1:3">
      <c r="A3" s="11"/>
      <c r="B3" s="11"/>
      <c r="C3" s="104" t="s">
        <v>2</v>
      </c>
    </row>
    <row r="4" s="3" customFormat="1" ht="21.9" customHeight="1" spans="1:3">
      <c r="A4" s="12" t="s">
        <v>3</v>
      </c>
      <c r="B4" s="12" t="s">
        <v>4</v>
      </c>
      <c r="C4" s="12" t="s">
        <v>5</v>
      </c>
    </row>
    <row r="5" s="3" customFormat="1" ht="22" customHeight="1" spans="1:3">
      <c r="A5" s="82"/>
      <c r="B5" s="14" t="s">
        <v>6</v>
      </c>
      <c r="C5" s="105">
        <f>C6+C22</f>
        <v>32826</v>
      </c>
    </row>
    <row r="6" s="3" customFormat="1" ht="22" customHeight="1" spans="1:3">
      <c r="A6" s="106">
        <v>101</v>
      </c>
      <c r="B6" s="107" t="s">
        <v>7</v>
      </c>
      <c r="C6" s="108">
        <f>SUM(C7:C21)</f>
        <v>27533</v>
      </c>
    </row>
    <row r="7" s="3" customFormat="1" ht="22" customHeight="1" spans="1:3">
      <c r="A7" s="106">
        <v>10101</v>
      </c>
      <c r="B7" s="107" t="s">
        <v>8</v>
      </c>
      <c r="C7" s="109">
        <v>13352</v>
      </c>
    </row>
    <row r="8" s="3" customFormat="1" ht="22" customHeight="1" spans="1:3">
      <c r="A8" s="106">
        <v>10104</v>
      </c>
      <c r="B8" s="107" t="s">
        <v>9</v>
      </c>
      <c r="C8" s="110">
        <v>4362</v>
      </c>
    </row>
    <row r="9" s="3" customFormat="1" ht="22" customHeight="1" spans="1:3">
      <c r="A9" s="106">
        <v>10106</v>
      </c>
      <c r="B9" s="107" t="s">
        <v>10</v>
      </c>
      <c r="C9" s="78">
        <v>595</v>
      </c>
    </row>
    <row r="10" s="3" customFormat="1" ht="22" customHeight="1" spans="1:3">
      <c r="A10" s="106">
        <v>10107</v>
      </c>
      <c r="B10" s="107" t="s">
        <v>11</v>
      </c>
      <c r="C10" s="78">
        <v>29</v>
      </c>
    </row>
    <row r="11" s="3" customFormat="1" ht="22" customHeight="1" spans="1:3">
      <c r="A11" s="106">
        <v>10109</v>
      </c>
      <c r="B11" s="107" t="s">
        <v>12</v>
      </c>
      <c r="C11" s="110">
        <v>1949</v>
      </c>
    </row>
    <row r="12" s="3" customFormat="1" ht="22" customHeight="1" spans="1:3">
      <c r="A12" s="106">
        <v>10110</v>
      </c>
      <c r="B12" s="107" t="s">
        <v>13</v>
      </c>
      <c r="C12" s="78">
        <v>1530</v>
      </c>
    </row>
    <row r="13" s="3" customFormat="1" ht="22" customHeight="1" spans="1:3">
      <c r="A13" s="106">
        <v>10111</v>
      </c>
      <c r="B13" s="107" t="s">
        <v>14</v>
      </c>
      <c r="C13" s="78">
        <v>882</v>
      </c>
    </row>
    <row r="14" s="3" customFormat="1" ht="22" customHeight="1" spans="1:3">
      <c r="A14" s="106">
        <v>10112</v>
      </c>
      <c r="B14" s="107" t="s">
        <v>15</v>
      </c>
      <c r="C14" s="78">
        <v>936</v>
      </c>
    </row>
    <row r="15" s="3" customFormat="1" ht="22" customHeight="1" spans="1:3">
      <c r="A15" s="106">
        <v>10113</v>
      </c>
      <c r="B15" s="107" t="s">
        <v>16</v>
      </c>
      <c r="C15" s="78">
        <v>1531</v>
      </c>
    </row>
    <row r="16" s="3" customFormat="1" ht="22" customHeight="1" spans="1:3">
      <c r="A16" s="106">
        <v>10114</v>
      </c>
      <c r="B16" s="107" t="s">
        <v>17</v>
      </c>
      <c r="C16" s="78">
        <v>13</v>
      </c>
    </row>
    <row r="17" s="3" customFormat="1" ht="22" customHeight="1" spans="1:3">
      <c r="A17" s="106">
        <v>10118</v>
      </c>
      <c r="B17" s="107" t="s">
        <v>18</v>
      </c>
      <c r="C17" s="78">
        <v>1475</v>
      </c>
    </row>
    <row r="18" s="3" customFormat="1" ht="22" customHeight="1" spans="1:3">
      <c r="A18" s="106">
        <v>10119</v>
      </c>
      <c r="B18" s="107" t="s">
        <v>19</v>
      </c>
      <c r="C18" s="78">
        <v>837</v>
      </c>
    </row>
    <row r="19" s="3" customFormat="1" ht="22" customHeight="1" spans="1:3">
      <c r="A19" s="106">
        <v>10120</v>
      </c>
      <c r="B19" s="107" t="s">
        <v>20</v>
      </c>
      <c r="C19" s="102"/>
    </row>
    <row r="20" s="3" customFormat="1" ht="22" customHeight="1" spans="1:3">
      <c r="A20" s="106">
        <v>10121</v>
      </c>
      <c r="B20" s="107" t="s">
        <v>21</v>
      </c>
      <c r="C20" s="108"/>
    </row>
    <row r="21" s="3" customFormat="1" ht="22" customHeight="1" spans="1:3">
      <c r="A21" s="106">
        <v>10199</v>
      </c>
      <c r="B21" s="107" t="s">
        <v>22</v>
      </c>
      <c r="C21" s="108">
        <v>42</v>
      </c>
    </row>
    <row r="22" s="3" customFormat="1" ht="22" customHeight="1" spans="1:3">
      <c r="A22" s="106">
        <v>103</v>
      </c>
      <c r="B22" s="107" t="s">
        <v>23</v>
      </c>
      <c r="C22" s="108">
        <f>SUM(C23:C30)</f>
        <v>5293</v>
      </c>
    </row>
    <row r="23" s="3" customFormat="1" ht="22" customHeight="1" spans="1:3">
      <c r="A23" s="106">
        <v>10302</v>
      </c>
      <c r="B23" s="107" t="s">
        <v>24</v>
      </c>
      <c r="C23" s="78">
        <v>2190</v>
      </c>
    </row>
    <row r="24" s="3" customFormat="1" ht="22" customHeight="1" spans="1:3">
      <c r="A24" s="106">
        <v>10304</v>
      </c>
      <c r="B24" s="107" t="s">
        <v>25</v>
      </c>
      <c r="C24" s="110">
        <v>456</v>
      </c>
    </row>
    <row r="25" s="3" customFormat="1" ht="22" customHeight="1" spans="1:3">
      <c r="A25" s="106">
        <v>10305</v>
      </c>
      <c r="B25" s="107" t="s">
        <v>26</v>
      </c>
      <c r="C25" s="78">
        <v>2090</v>
      </c>
    </row>
    <row r="26" s="3" customFormat="1" ht="22" customHeight="1" spans="1:3">
      <c r="A26" s="106">
        <v>10306</v>
      </c>
      <c r="B26" s="107" t="s">
        <v>27</v>
      </c>
      <c r="C26" s="78"/>
    </row>
    <row r="27" s="3" customFormat="1" ht="22" customHeight="1" spans="1:3">
      <c r="A27" s="106">
        <v>10307</v>
      </c>
      <c r="B27" s="107" t="s">
        <v>28</v>
      </c>
      <c r="C27" s="78">
        <v>557</v>
      </c>
    </row>
    <row r="28" s="3" customFormat="1" ht="22" customHeight="1" spans="1:3">
      <c r="A28" s="106">
        <v>10308</v>
      </c>
      <c r="B28" s="107" t="s">
        <v>29</v>
      </c>
      <c r="C28" s="108"/>
    </row>
    <row r="29" s="3" customFormat="1" ht="22" customHeight="1" spans="1:3">
      <c r="A29" s="106">
        <v>10309</v>
      </c>
      <c r="B29" s="107" t="s">
        <v>30</v>
      </c>
      <c r="C29" s="108"/>
    </row>
    <row r="30" s="10" customFormat="1" ht="22" customHeight="1" spans="1:3">
      <c r="A30" s="106">
        <v>10399</v>
      </c>
      <c r="B30" s="107" t="s">
        <v>31</v>
      </c>
      <c r="C30" s="108">
        <v>0</v>
      </c>
    </row>
    <row r="31" s="10" customFormat="1" ht="22" customHeight="1" spans="1:3">
      <c r="A31" s="106">
        <v>110</v>
      </c>
      <c r="B31" s="111" t="s">
        <v>32</v>
      </c>
      <c r="C31" s="105">
        <f>C32+C34+C70+C92+C95+C97</f>
        <v>40295</v>
      </c>
    </row>
    <row r="32" s="10" customFormat="1" ht="22" customHeight="1" spans="1:3">
      <c r="A32" s="106">
        <v>11001</v>
      </c>
      <c r="B32" s="112" t="s">
        <v>33</v>
      </c>
      <c r="C32" s="108">
        <v>333</v>
      </c>
    </row>
    <row r="33" s="10" customFormat="1" ht="22" customHeight="1" spans="1:3">
      <c r="A33" s="106">
        <v>1100199</v>
      </c>
      <c r="B33" s="112" t="s">
        <v>34</v>
      </c>
      <c r="C33" s="108">
        <v>333</v>
      </c>
    </row>
    <row r="34" s="10" customFormat="1" ht="22" customHeight="1" spans="1:3">
      <c r="A34" s="106">
        <v>11002</v>
      </c>
      <c r="B34" s="112" t="s">
        <v>35</v>
      </c>
      <c r="C34" s="108">
        <f>SUM(C35:C69)</f>
        <v>20832</v>
      </c>
    </row>
    <row r="35" s="10" customFormat="1" ht="22" customHeight="1" spans="1:3">
      <c r="A35" s="106">
        <v>1100201</v>
      </c>
      <c r="B35" s="112" t="s">
        <v>36</v>
      </c>
      <c r="C35" s="108"/>
    </row>
    <row r="36" s="10" customFormat="1" ht="22" customHeight="1" spans="1:3">
      <c r="A36" s="106">
        <v>1100202</v>
      </c>
      <c r="B36" s="112" t="s">
        <v>37</v>
      </c>
      <c r="C36" s="113">
        <v>152</v>
      </c>
    </row>
    <row r="37" s="10" customFormat="1" ht="22" customHeight="1" spans="1:3">
      <c r="A37" s="106">
        <v>1100207</v>
      </c>
      <c r="B37" s="112" t="s">
        <v>38</v>
      </c>
      <c r="C37" s="109">
        <v>688</v>
      </c>
    </row>
    <row r="38" s="10" customFormat="1" ht="22" customHeight="1" spans="1:5">
      <c r="A38" s="106">
        <v>1100208</v>
      </c>
      <c r="B38" s="112" t="s">
        <v>39</v>
      </c>
      <c r="C38" s="114">
        <v>9414</v>
      </c>
      <c r="E38" s="10" t="s">
        <v>40</v>
      </c>
    </row>
    <row r="39" s="10" customFormat="1" ht="22" customHeight="1" spans="1:3">
      <c r="A39" s="106">
        <v>1100220</v>
      </c>
      <c r="B39" s="112" t="s">
        <v>41</v>
      </c>
      <c r="C39" s="108"/>
    </row>
    <row r="40" s="10" customFormat="1" ht="22" customHeight="1" spans="1:3">
      <c r="A40" s="106">
        <v>1100221</v>
      </c>
      <c r="B40" s="112" t="s">
        <v>42</v>
      </c>
      <c r="C40" s="108"/>
    </row>
    <row r="41" s="10" customFormat="1" ht="22" customHeight="1" spans="1:3">
      <c r="A41" s="106">
        <v>1100222</v>
      </c>
      <c r="B41" s="112" t="s">
        <v>43</v>
      </c>
      <c r="C41" s="108"/>
    </row>
    <row r="42" s="10" customFormat="1" ht="22" customHeight="1" spans="1:3">
      <c r="A42" s="106">
        <v>1100225</v>
      </c>
      <c r="B42" s="112" t="s">
        <v>44</v>
      </c>
      <c r="C42" s="108"/>
    </row>
    <row r="43" s="10" customFormat="1" ht="22" customHeight="1" spans="1:3">
      <c r="A43" s="106">
        <v>1100226</v>
      </c>
      <c r="B43" s="112" t="s">
        <v>45</v>
      </c>
      <c r="C43" s="108"/>
    </row>
    <row r="44" s="10" customFormat="1" ht="22" customHeight="1" spans="1:4">
      <c r="A44" s="106">
        <v>1100227</v>
      </c>
      <c r="B44" s="112" t="s">
        <v>46</v>
      </c>
      <c r="C44" s="109">
        <v>2943</v>
      </c>
      <c r="D44" s="10" t="s">
        <v>47</v>
      </c>
    </row>
    <row r="45" s="10" customFormat="1" ht="22" customHeight="1" spans="1:3">
      <c r="A45" s="106">
        <v>1100228</v>
      </c>
      <c r="B45" s="112" t="s">
        <v>48</v>
      </c>
      <c r="C45" s="108"/>
    </row>
    <row r="46" s="10" customFormat="1" ht="22" customHeight="1" spans="1:3">
      <c r="A46" s="106" t="s">
        <v>49</v>
      </c>
      <c r="B46" s="115" t="s">
        <v>50</v>
      </c>
      <c r="C46" s="108"/>
    </row>
    <row r="47" s="10" customFormat="1" ht="22" customHeight="1" spans="1:3">
      <c r="A47" s="106">
        <v>1100231</v>
      </c>
      <c r="B47" s="115" t="s">
        <v>51</v>
      </c>
      <c r="C47" s="113">
        <v>2476</v>
      </c>
    </row>
    <row r="48" s="10" customFormat="1" ht="22" customHeight="1" spans="1:3">
      <c r="A48" s="106">
        <v>1100241</v>
      </c>
      <c r="B48" s="112" t="s">
        <v>52</v>
      </c>
      <c r="C48" s="108"/>
    </row>
    <row r="49" s="10" customFormat="1" ht="22" customHeight="1" spans="1:3">
      <c r="A49" s="106">
        <v>1100242</v>
      </c>
      <c r="B49" s="112" t="s">
        <v>53</v>
      </c>
      <c r="C49" s="108"/>
    </row>
    <row r="50" s="10" customFormat="1" ht="22" customHeight="1" spans="1:3">
      <c r="A50" s="106">
        <v>1100243</v>
      </c>
      <c r="B50" s="112" t="s">
        <v>54</v>
      </c>
      <c r="C50" s="108"/>
    </row>
    <row r="51" s="10" customFormat="1" ht="22" customHeight="1" spans="1:3">
      <c r="A51" s="106">
        <v>1100244</v>
      </c>
      <c r="B51" s="112" t="s">
        <v>55</v>
      </c>
      <c r="C51" s="108"/>
    </row>
    <row r="52" s="10" customFormat="1" ht="22" customHeight="1" spans="1:3">
      <c r="A52" s="106">
        <v>1100245</v>
      </c>
      <c r="B52" s="112" t="s">
        <v>56</v>
      </c>
      <c r="C52" s="108"/>
    </row>
    <row r="53" s="10" customFormat="1" ht="22" customHeight="1" spans="1:3">
      <c r="A53" s="106">
        <v>1100246</v>
      </c>
      <c r="B53" s="112" t="s">
        <v>57</v>
      </c>
      <c r="C53" s="108"/>
    </row>
    <row r="54" s="10" customFormat="1" ht="22" customHeight="1" spans="1:3">
      <c r="A54" s="106">
        <v>1100247</v>
      </c>
      <c r="B54" s="112" t="s">
        <v>58</v>
      </c>
      <c r="C54" s="113">
        <v>40</v>
      </c>
    </row>
    <row r="55" s="10" customFormat="1" ht="22" customHeight="1" spans="1:3">
      <c r="A55" s="106">
        <v>1100248</v>
      </c>
      <c r="B55" s="112" t="s">
        <v>59</v>
      </c>
      <c r="C55" s="113">
        <v>3567</v>
      </c>
    </row>
    <row r="56" s="10" customFormat="1" ht="22" customHeight="1" spans="1:3">
      <c r="A56" s="106">
        <v>1100249</v>
      </c>
      <c r="B56" s="112" t="s">
        <v>60</v>
      </c>
      <c r="C56" s="113">
        <v>192</v>
      </c>
    </row>
    <row r="57" s="10" customFormat="1" ht="22" customHeight="1" spans="1:3">
      <c r="A57" s="106">
        <v>1100250</v>
      </c>
      <c r="B57" s="112" t="s">
        <v>61</v>
      </c>
      <c r="C57" s="108"/>
    </row>
    <row r="58" s="10" customFormat="1" ht="22" customHeight="1" spans="1:3">
      <c r="A58" s="106">
        <v>1100251</v>
      </c>
      <c r="B58" s="112" t="s">
        <v>62</v>
      </c>
      <c r="C58" s="108"/>
    </row>
    <row r="59" s="10" customFormat="1" ht="22" customHeight="1" spans="1:3">
      <c r="A59" s="106">
        <v>1100252</v>
      </c>
      <c r="B59" s="112" t="s">
        <v>63</v>
      </c>
      <c r="C59" s="113">
        <v>993</v>
      </c>
    </row>
    <row r="60" s="10" customFormat="1" ht="22" customHeight="1" spans="1:3">
      <c r="A60" s="106">
        <v>1100253</v>
      </c>
      <c r="B60" s="112" t="s">
        <v>64</v>
      </c>
      <c r="C60" s="108"/>
    </row>
    <row r="61" s="10" customFormat="1" ht="22" customHeight="1" spans="1:3">
      <c r="A61" s="106">
        <v>1100254</v>
      </c>
      <c r="B61" s="112" t="s">
        <v>65</v>
      </c>
      <c r="C61" s="108"/>
    </row>
    <row r="62" s="10" customFormat="1" ht="22" customHeight="1" spans="1:3">
      <c r="A62" s="106">
        <v>1100255</v>
      </c>
      <c r="B62" s="112" t="s">
        <v>66</v>
      </c>
      <c r="C62" s="108"/>
    </row>
    <row r="63" s="10" customFormat="1" ht="22" customHeight="1" spans="1:3">
      <c r="A63" s="106">
        <v>1100256</v>
      </c>
      <c r="B63" s="112" t="s">
        <v>67</v>
      </c>
      <c r="C63" s="108"/>
    </row>
    <row r="64" s="10" customFormat="1" ht="22" customHeight="1" spans="1:3">
      <c r="A64" s="106">
        <v>1100257</v>
      </c>
      <c r="B64" s="112" t="s">
        <v>68</v>
      </c>
      <c r="C64" s="108"/>
    </row>
    <row r="65" s="10" customFormat="1" ht="22" customHeight="1" spans="1:3">
      <c r="A65" s="106">
        <v>1100258</v>
      </c>
      <c r="B65" s="112" t="s">
        <v>69</v>
      </c>
      <c r="C65" s="113">
        <v>234</v>
      </c>
    </row>
    <row r="66" s="10" customFormat="1" ht="22" customHeight="1" spans="1:3">
      <c r="A66" s="106">
        <v>1100259</v>
      </c>
      <c r="B66" s="112" t="s">
        <v>70</v>
      </c>
      <c r="C66" s="108"/>
    </row>
    <row r="67" s="10" customFormat="1" ht="22" customHeight="1" spans="1:3">
      <c r="A67" s="106">
        <v>1100260</v>
      </c>
      <c r="B67" s="112" t="s">
        <v>71</v>
      </c>
      <c r="C67" s="108">
        <v>133</v>
      </c>
    </row>
    <row r="68" s="10" customFormat="1" ht="22" customHeight="1" spans="1:3">
      <c r="A68" s="106">
        <v>1100269</v>
      </c>
      <c r="B68" s="112" t="s">
        <v>72</v>
      </c>
      <c r="C68" s="108"/>
    </row>
    <row r="69" s="10" customFormat="1" ht="22" customHeight="1" spans="1:3">
      <c r="A69" s="106">
        <v>1100299</v>
      </c>
      <c r="B69" s="112" t="s">
        <v>73</v>
      </c>
      <c r="C69" s="108"/>
    </row>
    <row r="70" s="10" customFormat="1" ht="22" customHeight="1" spans="1:3">
      <c r="A70" s="106">
        <v>11003</v>
      </c>
      <c r="B70" s="112" t="s">
        <v>74</v>
      </c>
      <c r="C70" s="113">
        <f>SUM(C71:C91)</f>
        <v>1974</v>
      </c>
    </row>
    <row r="71" s="10" customFormat="1" ht="22" customHeight="1" spans="1:3">
      <c r="A71" s="106">
        <v>1100301</v>
      </c>
      <c r="B71" s="112" t="s">
        <v>75</v>
      </c>
      <c r="C71" s="113">
        <v>4</v>
      </c>
    </row>
    <row r="72" s="10" customFormat="1" ht="22" customHeight="1" spans="1:3">
      <c r="A72" s="106">
        <v>1100302</v>
      </c>
      <c r="B72" s="112" t="s">
        <v>76</v>
      </c>
      <c r="C72" s="108"/>
    </row>
    <row r="73" s="10" customFormat="1" ht="22" customHeight="1" spans="1:3">
      <c r="A73" s="106">
        <v>1100303</v>
      </c>
      <c r="B73" s="116" t="s">
        <v>77</v>
      </c>
      <c r="C73" s="108"/>
    </row>
    <row r="74" s="10" customFormat="1" ht="22" customHeight="1" spans="1:3">
      <c r="A74" s="106">
        <v>1100304</v>
      </c>
      <c r="B74" s="112" t="s">
        <v>78</v>
      </c>
      <c r="C74" s="108"/>
    </row>
    <row r="75" s="10" customFormat="1" ht="22" customHeight="1" spans="1:3">
      <c r="A75" s="106">
        <v>1100305</v>
      </c>
      <c r="B75" s="112" t="s">
        <v>79</v>
      </c>
      <c r="C75" s="108"/>
    </row>
    <row r="76" s="10" customFormat="1" ht="22" customHeight="1" spans="1:3">
      <c r="A76" s="106">
        <v>1100306</v>
      </c>
      <c r="B76" s="112" t="s">
        <v>80</v>
      </c>
      <c r="C76" s="108"/>
    </row>
    <row r="77" s="10" customFormat="1" ht="22" customHeight="1" spans="1:3">
      <c r="A77" s="106">
        <v>1100307</v>
      </c>
      <c r="B77" s="112" t="s">
        <v>81</v>
      </c>
      <c r="C77" s="113">
        <v>5</v>
      </c>
    </row>
    <row r="78" s="10" customFormat="1" ht="22" customHeight="1" spans="1:3">
      <c r="A78" s="106">
        <v>1100308</v>
      </c>
      <c r="B78" s="112" t="s">
        <v>82</v>
      </c>
      <c r="C78" s="113">
        <v>74</v>
      </c>
    </row>
    <row r="79" s="10" customFormat="1" ht="22" customHeight="1" spans="1:3">
      <c r="A79" s="106">
        <v>1100310</v>
      </c>
      <c r="B79" s="112" t="s">
        <v>83</v>
      </c>
      <c r="C79" s="108"/>
    </row>
    <row r="80" s="10" customFormat="1" ht="22" customHeight="1" spans="1:3">
      <c r="A80" s="106">
        <v>1100311</v>
      </c>
      <c r="B80" s="112" t="s">
        <v>84</v>
      </c>
      <c r="C80" s="108"/>
    </row>
    <row r="81" s="10" customFormat="1" ht="22" customHeight="1" spans="1:3">
      <c r="A81" s="106">
        <v>1100312</v>
      </c>
      <c r="B81" s="112" t="s">
        <v>85</v>
      </c>
      <c r="C81" s="108"/>
    </row>
    <row r="82" s="10" customFormat="1" ht="22" customHeight="1" spans="1:3">
      <c r="A82" s="106">
        <v>1100313</v>
      </c>
      <c r="B82" s="112" t="s">
        <v>86</v>
      </c>
      <c r="C82" s="113">
        <v>211</v>
      </c>
    </row>
    <row r="83" s="10" customFormat="1" ht="22" customHeight="1" spans="1:3">
      <c r="A83" s="106">
        <v>1100314</v>
      </c>
      <c r="B83" s="112" t="s">
        <v>87</v>
      </c>
      <c r="C83" s="108"/>
    </row>
    <row r="84" s="10" customFormat="1" ht="22" customHeight="1" spans="1:3">
      <c r="A84" s="106">
        <v>1100315</v>
      </c>
      <c r="B84" s="112" t="s">
        <v>88</v>
      </c>
      <c r="C84" s="113">
        <v>800</v>
      </c>
    </row>
    <row r="85" s="10" customFormat="1" ht="22" customHeight="1" spans="1:3">
      <c r="A85" s="106">
        <v>1100316</v>
      </c>
      <c r="B85" s="112" t="s">
        <v>89</v>
      </c>
      <c r="C85" s="108"/>
    </row>
    <row r="86" s="10" customFormat="1" ht="22" customHeight="1" spans="1:3">
      <c r="A86" s="106">
        <v>1100317</v>
      </c>
      <c r="B86" s="112" t="s">
        <v>90</v>
      </c>
      <c r="C86" s="108"/>
    </row>
    <row r="87" s="10" customFormat="1" ht="22" customHeight="1" spans="1:3">
      <c r="A87" s="106">
        <v>1100320</v>
      </c>
      <c r="B87" s="112" t="s">
        <v>91</v>
      </c>
      <c r="C87" s="108"/>
    </row>
    <row r="88" s="10" customFormat="1" ht="22" customHeight="1" spans="1:3">
      <c r="A88" s="106">
        <v>1100321</v>
      </c>
      <c r="B88" s="112" t="s">
        <v>92</v>
      </c>
      <c r="C88" s="113">
        <v>880</v>
      </c>
    </row>
    <row r="89" s="10" customFormat="1" ht="22" customHeight="1" spans="1:3">
      <c r="A89" s="106">
        <v>1100322</v>
      </c>
      <c r="B89" s="112" t="s">
        <v>93</v>
      </c>
      <c r="C89" s="108"/>
    </row>
    <row r="90" s="10" customFormat="1" ht="22" customHeight="1" spans="1:3">
      <c r="A90" s="106">
        <v>1100324</v>
      </c>
      <c r="B90" s="117" t="s">
        <v>94</v>
      </c>
      <c r="C90" s="108"/>
    </row>
    <row r="91" s="10" customFormat="1" ht="22" customHeight="1" spans="1:3">
      <c r="A91" s="106">
        <v>1100399</v>
      </c>
      <c r="B91" s="112" t="s">
        <v>95</v>
      </c>
      <c r="C91" s="108"/>
    </row>
    <row r="92" s="10" customFormat="1" ht="22" customHeight="1" spans="1:3">
      <c r="A92" s="106">
        <v>11006</v>
      </c>
      <c r="B92" s="112" t="s">
        <v>96</v>
      </c>
      <c r="C92" s="108"/>
    </row>
    <row r="93" s="10" customFormat="1" ht="22" customHeight="1" spans="1:3">
      <c r="A93" s="106">
        <v>1100601</v>
      </c>
      <c r="B93" s="112" t="s">
        <v>97</v>
      </c>
      <c r="C93" s="108"/>
    </row>
    <row r="94" s="10" customFormat="1" ht="22" customHeight="1" spans="1:3">
      <c r="A94" s="106">
        <v>1100602</v>
      </c>
      <c r="B94" s="112" t="s">
        <v>98</v>
      </c>
      <c r="C94" s="108"/>
    </row>
    <row r="95" s="10" customFormat="1" ht="22" customHeight="1" spans="1:3">
      <c r="A95" s="106">
        <v>11008</v>
      </c>
      <c r="B95" s="112" t="s">
        <v>99</v>
      </c>
      <c r="C95" s="108">
        <v>207</v>
      </c>
    </row>
    <row r="96" s="10" customFormat="1" ht="22" customHeight="1" spans="1:3">
      <c r="A96" s="106"/>
      <c r="B96" s="112" t="s">
        <v>100</v>
      </c>
      <c r="C96" s="108">
        <v>207</v>
      </c>
    </row>
    <row r="97" s="10" customFormat="1" ht="22" customHeight="1" spans="1:3">
      <c r="A97" s="106">
        <v>11009</v>
      </c>
      <c r="B97" s="112" t="s">
        <v>101</v>
      </c>
      <c r="C97" s="108">
        <f>C98</f>
        <v>16949</v>
      </c>
    </row>
    <row r="98" s="10" customFormat="1" ht="22" customHeight="1" spans="1:3">
      <c r="A98" s="106">
        <v>1100901</v>
      </c>
      <c r="B98" s="112" t="s">
        <v>102</v>
      </c>
      <c r="C98" s="108">
        <f>C99+C100+C101+C102</f>
        <v>16949</v>
      </c>
    </row>
    <row r="99" s="10" customFormat="1" ht="22" customHeight="1" spans="1:3">
      <c r="A99" s="106">
        <v>110090102</v>
      </c>
      <c r="B99" s="116" t="s">
        <v>103</v>
      </c>
      <c r="C99" s="113">
        <v>8964</v>
      </c>
    </row>
    <row r="100" s="10" customFormat="1" ht="22" customHeight="1" spans="1:3">
      <c r="A100" s="106">
        <v>110090103</v>
      </c>
      <c r="B100" s="116" t="s">
        <v>104</v>
      </c>
      <c r="C100" s="108"/>
    </row>
    <row r="101" s="10" customFormat="1" ht="22" customHeight="1" spans="1:3">
      <c r="A101" s="106">
        <v>110090104</v>
      </c>
      <c r="B101" s="116" t="s">
        <v>105</v>
      </c>
      <c r="C101" s="108"/>
    </row>
    <row r="102" s="10" customFormat="1" ht="22" customHeight="1" spans="1:4">
      <c r="A102" s="106">
        <v>110090199</v>
      </c>
      <c r="B102" s="116" t="s">
        <v>106</v>
      </c>
      <c r="C102" s="114">
        <v>7985</v>
      </c>
      <c r="D102" s="118" t="s">
        <v>107</v>
      </c>
    </row>
    <row r="103" s="10" customFormat="1" ht="22" customHeight="1" spans="1:3">
      <c r="A103" s="106">
        <v>11011</v>
      </c>
      <c r="B103" s="112" t="s">
        <v>108</v>
      </c>
      <c r="C103" s="105"/>
    </row>
    <row r="104" s="10" customFormat="1" ht="22" customHeight="1" spans="1:3">
      <c r="A104" s="106">
        <v>1101101</v>
      </c>
      <c r="B104" s="112" t="s">
        <v>109</v>
      </c>
      <c r="C104" s="108"/>
    </row>
    <row r="105" s="10" customFormat="1" ht="22" customHeight="1" spans="1:3">
      <c r="A105" s="106">
        <v>110110101</v>
      </c>
      <c r="B105" s="107" t="s">
        <v>110</v>
      </c>
      <c r="C105" s="108"/>
    </row>
    <row r="106" s="10" customFormat="1" ht="22" customHeight="1" spans="1:3">
      <c r="A106" s="106"/>
      <c r="B106" s="107" t="s">
        <v>111</v>
      </c>
      <c r="C106" s="108"/>
    </row>
    <row r="107" s="10" customFormat="1" ht="22" customHeight="1" spans="1:3">
      <c r="A107" s="106"/>
      <c r="B107" s="107" t="s">
        <v>112</v>
      </c>
      <c r="C107" s="108"/>
    </row>
    <row r="108" s="10" customFormat="1" ht="22" customHeight="1" spans="1:3">
      <c r="A108" s="106">
        <v>110110103</v>
      </c>
      <c r="B108" s="107" t="s">
        <v>113</v>
      </c>
      <c r="C108" s="108"/>
    </row>
    <row r="109" s="10" customFormat="1" ht="22" customHeight="1" spans="1:3">
      <c r="A109" s="106">
        <v>11015</v>
      </c>
      <c r="B109" s="119" t="s">
        <v>114</v>
      </c>
      <c r="C109" s="108"/>
    </row>
    <row r="110" s="10" customFormat="1" ht="22" customHeight="1" spans="1:3">
      <c r="A110" s="106"/>
      <c r="B110" s="111" t="s">
        <v>115</v>
      </c>
      <c r="C110" s="105">
        <f>C31+C5</f>
        <v>73121</v>
      </c>
    </row>
    <row r="111" s="3" customFormat="1" ht="15"/>
    <row r="112" s="3" customFormat="1" ht="15"/>
    <row r="113" s="3" customFormat="1" ht="15"/>
    <row r="114" s="3" customFormat="1" ht="15"/>
    <row r="115" s="3" customFormat="1" ht="15"/>
    <row r="116" s="3" customFormat="1" ht="15"/>
    <row r="117" s="3" customFormat="1" ht="15"/>
    <row r="118" s="3" customFormat="1" ht="15"/>
    <row r="119" s="3" customFormat="1" ht="15"/>
    <row r="120" s="3" customFormat="1" ht="15"/>
    <row r="121" s="3" customFormat="1" ht="15"/>
    <row r="122" s="3" customFormat="1" ht="15"/>
    <row r="123" s="3" customFormat="1" ht="15"/>
    <row r="124" s="3" customFormat="1" ht="15"/>
    <row r="125" s="3" customFormat="1" ht="15"/>
    <row r="126" s="3" customFormat="1" ht="15"/>
    <row r="127" s="3" customFormat="1" ht="15"/>
    <row r="128" s="3" customFormat="1" ht="15"/>
    <row r="129" s="3" customFormat="1" ht="15"/>
    <row r="130" s="3" customFormat="1" ht="15"/>
    <row r="131" s="3" customFormat="1" ht="15"/>
    <row r="132" s="3" customFormat="1" ht="15"/>
    <row r="133" s="3" customFormat="1" ht="15"/>
    <row r="134" s="3" customFormat="1" ht="15"/>
    <row r="135" s="3" customFormat="1" ht="15"/>
    <row r="136" s="3" customFormat="1" ht="15"/>
    <row r="137" s="3" customFormat="1" ht="15"/>
  </sheetData>
  <autoFilter xmlns:etc="http://www.wps.cn/officeDocument/2017/etCustomData" ref="A4:C110" etc:filterBottomFollowUsedRange="0">
    <extLst/>
  </autoFilter>
  <mergeCells count="2">
    <mergeCell ref="A2:C2"/>
    <mergeCell ref="A3:B3"/>
  </mergeCells>
  <printOptions horizontalCentered="1"/>
  <pageMargins left="0.251388888888889" right="0.251388888888889" top="0.751388888888889" bottom="0.751388888888889" header="0.298611111111111" footer="0.298611111111111"/>
  <pageSetup paperSize="9" firstPageNumber="69" orientation="portrait" blackAndWhite="1" useFirstPageNumber="1" horizontalDpi="600"/>
  <headerFooter>
    <oddFooter>&amp;C&amp;"Times New Roman"&amp;12—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321"/>
  <sheetViews>
    <sheetView showZeros="0" tabSelected="1" zoomScale="110" zoomScaleNormal="110" workbookViewId="0">
      <selection activeCell="B11" sqref="B11"/>
    </sheetView>
  </sheetViews>
  <sheetFormatPr defaultColWidth="9" defaultRowHeight="15" outlineLevelCol="2"/>
  <cols>
    <col min="1" max="1" width="13.6666666666667" style="63" customWidth="1"/>
    <col min="2" max="2" width="59.3333333333333" style="10" customWidth="1"/>
    <col min="3" max="3" width="13.8833333333333" style="64" customWidth="1"/>
    <col min="4" max="16370" width="9" style="10"/>
    <col min="16371" max="16384" width="9" style="3"/>
  </cols>
  <sheetData>
    <row r="1" s="10" customFormat="1" ht="15.75" spans="1:3">
      <c r="A1" s="65" t="s">
        <v>116</v>
      </c>
      <c r="B1" s="65"/>
      <c r="C1" s="66"/>
    </row>
    <row r="2" s="10" customFormat="1" ht="26.25" spans="1:3">
      <c r="A2" s="9" t="s">
        <v>117</v>
      </c>
      <c r="B2" s="9"/>
      <c r="C2" s="67"/>
    </row>
    <row r="3" s="10" customFormat="1" ht="18" customHeight="1" spans="1:3">
      <c r="A3" s="9"/>
      <c r="B3" s="9"/>
      <c r="C3" s="68" t="s">
        <v>2</v>
      </c>
    </row>
    <row r="4" s="10" customFormat="1" ht="18" customHeight="1" spans="1:3">
      <c r="A4" s="12" t="s">
        <v>3</v>
      </c>
      <c r="B4" s="12" t="s">
        <v>4</v>
      </c>
      <c r="C4" s="21" t="s">
        <v>5</v>
      </c>
    </row>
    <row r="5" s="10" customFormat="1" ht="18" customHeight="1" spans="1:3">
      <c r="A5" s="13"/>
      <c r="B5" s="14" t="s">
        <v>118</v>
      </c>
      <c r="C5" s="69">
        <f>C6+C64+C66+C74+C83+C92+C104+C165+C200+C210+C220+C255+C262+C268+C274+C276+C284+C290+C302+C303+C306+C309+C265</f>
        <v>67121</v>
      </c>
    </row>
    <row r="6" s="10" customFormat="1" ht="18" customHeight="1" spans="1:3">
      <c r="A6" s="70">
        <v>201</v>
      </c>
      <c r="B6" s="13" t="s">
        <v>119</v>
      </c>
      <c r="C6" s="71">
        <f>C9+C19+C23+C28+C30+C33+C35+C43+C48+C51+C53+C57+C16+C41+C45+C62+C55+C7</f>
        <v>9838</v>
      </c>
    </row>
    <row r="7" s="10" customFormat="1" ht="18" customHeight="1" spans="1:3">
      <c r="A7" s="72">
        <v>20101</v>
      </c>
      <c r="B7" s="72" t="s">
        <v>120</v>
      </c>
      <c r="C7" s="73">
        <v>2</v>
      </c>
    </row>
    <row r="8" s="10" customFormat="1" ht="18" customHeight="1" spans="1:3">
      <c r="A8" s="72">
        <v>2010101</v>
      </c>
      <c r="B8" s="72" t="s">
        <v>121</v>
      </c>
      <c r="C8" s="73">
        <v>2</v>
      </c>
    </row>
    <row r="9" s="10" customFormat="1" ht="18" customHeight="1" spans="1:3">
      <c r="A9" s="70">
        <v>20103</v>
      </c>
      <c r="B9" s="74" t="s">
        <v>122</v>
      </c>
      <c r="C9" s="71">
        <f>SUM(C10:C15)</f>
        <v>5780</v>
      </c>
    </row>
    <row r="10" s="10" customFormat="1" ht="18" customHeight="1" spans="1:3">
      <c r="A10" s="70">
        <v>2010301</v>
      </c>
      <c r="B10" s="74" t="s">
        <v>123</v>
      </c>
      <c r="C10" s="73">
        <v>2629</v>
      </c>
    </row>
    <row r="11" s="10" customFormat="1" ht="18" customHeight="1" spans="1:3">
      <c r="A11" s="70">
        <v>2010302</v>
      </c>
      <c r="B11" s="74" t="s">
        <v>124</v>
      </c>
      <c r="C11" s="73">
        <v>30</v>
      </c>
    </row>
    <row r="12" s="10" customFormat="1" ht="18" customHeight="1" spans="1:3">
      <c r="A12" s="70">
        <v>2010304</v>
      </c>
      <c r="B12" s="75" t="s">
        <v>125</v>
      </c>
      <c r="C12" s="73">
        <v>104</v>
      </c>
    </row>
    <row r="13" s="10" customFormat="1" ht="18" customHeight="1" spans="1:3">
      <c r="A13" s="70">
        <v>2010308</v>
      </c>
      <c r="B13" s="75" t="s">
        <v>126</v>
      </c>
      <c r="C13" s="73">
        <v>22</v>
      </c>
    </row>
    <row r="14" s="10" customFormat="1" ht="18" customHeight="1" spans="1:3">
      <c r="A14" s="70">
        <v>2010350</v>
      </c>
      <c r="B14" s="75" t="s">
        <v>127</v>
      </c>
      <c r="C14" s="73">
        <v>981</v>
      </c>
    </row>
    <row r="15" s="10" customFormat="1" ht="18" customHeight="1" spans="1:3">
      <c r="A15" s="70">
        <v>2010399</v>
      </c>
      <c r="B15" s="76" t="s">
        <v>128</v>
      </c>
      <c r="C15" s="73">
        <v>2014</v>
      </c>
    </row>
    <row r="16" s="10" customFormat="1" ht="18" customHeight="1" spans="1:3">
      <c r="A16" s="70">
        <v>20104</v>
      </c>
      <c r="B16" s="77" t="s">
        <v>129</v>
      </c>
      <c r="C16" s="71">
        <f>SUM(C17:C18)</f>
        <v>38</v>
      </c>
    </row>
    <row r="17" s="10" customFormat="1" ht="18" customHeight="1" spans="1:3">
      <c r="A17" s="70">
        <v>2010401</v>
      </c>
      <c r="B17" s="74" t="s">
        <v>123</v>
      </c>
      <c r="C17" s="78">
        <v>4</v>
      </c>
    </row>
    <row r="18" s="10" customFormat="1" ht="18" customHeight="1" spans="1:3">
      <c r="A18" s="70">
        <v>2010450</v>
      </c>
      <c r="B18" s="75" t="s">
        <v>127</v>
      </c>
      <c r="C18" s="78">
        <v>34</v>
      </c>
    </row>
    <row r="19" s="10" customFormat="1" ht="18" customHeight="1" spans="1:3">
      <c r="A19" s="70">
        <v>20105</v>
      </c>
      <c r="B19" s="76" t="s">
        <v>130</v>
      </c>
      <c r="C19" s="71">
        <f>SUM(C20:C22)</f>
        <v>49</v>
      </c>
    </row>
    <row r="20" s="10" customFormat="1" ht="18" customHeight="1" spans="1:3">
      <c r="A20" s="70">
        <v>2010501</v>
      </c>
      <c r="B20" s="76" t="s">
        <v>131</v>
      </c>
      <c r="C20" s="78"/>
    </row>
    <row r="21" s="10" customFormat="1" ht="18" customHeight="1" spans="1:3">
      <c r="A21" s="70">
        <v>2010505</v>
      </c>
      <c r="B21" s="76" t="s">
        <v>132</v>
      </c>
      <c r="C21" s="73">
        <v>48</v>
      </c>
    </row>
    <row r="22" s="10" customFormat="1" ht="18" customHeight="1" spans="1:3">
      <c r="A22" s="70">
        <v>2010507</v>
      </c>
      <c r="B22" s="76" t="s">
        <v>133</v>
      </c>
      <c r="C22" s="73">
        <v>1</v>
      </c>
    </row>
    <row r="23" s="10" customFormat="1" ht="18" customHeight="1" spans="1:3">
      <c r="A23" s="70">
        <v>20106</v>
      </c>
      <c r="B23" s="74" t="s">
        <v>134</v>
      </c>
      <c r="C23" s="71">
        <f>SUM(C24:C27)</f>
        <v>1668</v>
      </c>
    </row>
    <row r="24" s="10" customFormat="1" ht="18" customHeight="1" spans="1:3">
      <c r="A24" s="70">
        <v>2010601</v>
      </c>
      <c r="B24" s="76" t="s">
        <v>131</v>
      </c>
      <c r="C24" s="73">
        <v>384</v>
      </c>
    </row>
    <row r="25" s="10" customFormat="1" ht="18" customHeight="1" spans="1:3">
      <c r="A25" s="70">
        <v>2010605</v>
      </c>
      <c r="B25" s="79" t="s">
        <v>135</v>
      </c>
      <c r="C25" s="73">
        <v>111</v>
      </c>
    </row>
    <row r="26" s="10" customFormat="1" ht="18" customHeight="1" spans="1:3">
      <c r="A26" s="70">
        <v>2010650</v>
      </c>
      <c r="B26" s="75" t="s">
        <v>127</v>
      </c>
      <c r="C26" s="73">
        <v>1158</v>
      </c>
    </row>
    <row r="27" s="10" customFormat="1" ht="18" customHeight="1" spans="1:3">
      <c r="A27" s="70">
        <v>2010699</v>
      </c>
      <c r="B27" s="76" t="s">
        <v>136</v>
      </c>
      <c r="C27" s="73">
        <v>15</v>
      </c>
    </row>
    <row r="28" s="10" customFormat="1" ht="18" customHeight="1" spans="1:3">
      <c r="A28" s="70">
        <v>20107</v>
      </c>
      <c r="B28" s="74" t="s">
        <v>137</v>
      </c>
      <c r="C28" s="71">
        <f>C29</f>
        <v>1000</v>
      </c>
    </row>
    <row r="29" s="10" customFormat="1" ht="18" customHeight="1" spans="1:3">
      <c r="A29" s="70">
        <v>2010701</v>
      </c>
      <c r="B29" s="74" t="s">
        <v>131</v>
      </c>
      <c r="C29" s="78">
        <v>1000</v>
      </c>
    </row>
    <row r="30" s="10" customFormat="1" ht="18" customHeight="1" spans="1:3">
      <c r="A30" s="70">
        <v>20108</v>
      </c>
      <c r="B30" s="76" t="s">
        <v>138</v>
      </c>
      <c r="C30" s="71">
        <f>C31+C32</f>
        <v>120</v>
      </c>
    </row>
    <row r="31" s="10" customFormat="1" ht="18" customHeight="1" spans="1:3">
      <c r="A31" s="70">
        <v>2010804</v>
      </c>
      <c r="B31" s="76" t="s">
        <v>139</v>
      </c>
      <c r="C31" s="78">
        <v>120</v>
      </c>
    </row>
    <row r="32" s="10" customFormat="1" ht="18" customHeight="1" spans="1:3">
      <c r="A32" s="70">
        <v>2010899</v>
      </c>
      <c r="B32" s="76" t="s">
        <v>140</v>
      </c>
      <c r="C32" s="78"/>
    </row>
    <row r="33" s="10" customFormat="1" ht="18" customHeight="1" spans="1:3">
      <c r="A33" s="70">
        <v>20111</v>
      </c>
      <c r="B33" s="79" t="s">
        <v>141</v>
      </c>
      <c r="C33" s="71">
        <f>C34</f>
        <v>24</v>
      </c>
    </row>
    <row r="34" s="10" customFormat="1" ht="18" customHeight="1" spans="1:3">
      <c r="A34" s="70">
        <v>2011199</v>
      </c>
      <c r="B34" s="74" t="s">
        <v>142</v>
      </c>
      <c r="C34" s="78">
        <v>24</v>
      </c>
    </row>
    <row r="35" s="10" customFormat="1" ht="18" customHeight="1" spans="1:3">
      <c r="A35" s="70">
        <v>20113</v>
      </c>
      <c r="B35" s="79" t="s">
        <v>143</v>
      </c>
      <c r="C35" s="71">
        <f>SUM(C36:C40)</f>
        <v>470</v>
      </c>
    </row>
    <row r="36" s="10" customFormat="1" ht="18" customHeight="1" spans="1:3">
      <c r="A36" s="70">
        <v>2011301</v>
      </c>
      <c r="B36" s="74" t="s">
        <v>131</v>
      </c>
      <c r="C36" s="78">
        <v>82</v>
      </c>
    </row>
    <row r="37" s="10" customFormat="1" ht="18" customHeight="1" spans="1:3">
      <c r="A37" s="70">
        <v>2011303</v>
      </c>
      <c r="B37" s="75" t="s">
        <v>144</v>
      </c>
      <c r="C37" s="78">
        <v>13</v>
      </c>
    </row>
    <row r="38" s="10" customFormat="1" ht="18" customHeight="1" spans="1:3">
      <c r="A38" s="70">
        <v>2011308</v>
      </c>
      <c r="B38" s="74" t="s">
        <v>145</v>
      </c>
      <c r="C38" s="78">
        <v>221</v>
      </c>
    </row>
    <row r="39" s="10" customFormat="1" ht="18" customHeight="1" spans="1:3">
      <c r="A39" s="70">
        <v>2011350</v>
      </c>
      <c r="B39" s="75" t="s">
        <v>127</v>
      </c>
      <c r="C39" s="78">
        <v>106</v>
      </c>
    </row>
    <row r="40" s="10" customFormat="1" ht="18" customHeight="1" spans="1:3">
      <c r="A40" s="70">
        <v>2011399</v>
      </c>
      <c r="B40" s="75" t="s">
        <v>146</v>
      </c>
      <c r="C40" s="78">
        <v>48</v>
      </c>
    </row>
    <row r="41" s="10" customFormat="1" ht="18" customHeight="1" spans="1:3">
      <c r="A41" s="70">
        <v>20123</v>
      </c>
      <c r="B41" s="75" t="s">
        <v>147</v>
      </c>
      <c r="C41" s="71">
        <f>C42</f>
        <v>0</v>
      </c>
    </row>
    <row r="42" s="10" customFormat="1" ht="18" customHeight="1" spans="1:3">
      <c r="A42" s="70">
        <v>2012399</v>
      </c>
      <c r="B42" s="75" t="s">
        <v>148</v>
      </c>
      <c r="C42" s="78">
        <v>0</v>
      </c>
    </row>
    <row r="43" s="10" customFormat="1" ht="18" customHeight="1" spans="1:3">
      <c r="A43" s="70">
        <v>20129</v>
      </c>
      <c r="B43" s="76" t="s">
        <v>149</v>
      </c>
      <c r="C43" s="71">
        <f>C44</f>
        <v>3</v>
      </c>
    </row>
    <row r="44" s="10" customFormat="1" ht="18" customHeight="1" spans="1:3">
      <c r="A44" s="70">
        <v>2012906</v>
      </c>
      <c r="B44" s="74" t="s">
        <v>150</v>
      </c>
      <c r="C44" s="78">
        <v>3</v>
      </c>
    </row>
    <row r="45" s="10" customFormat="1" ht="18" customHeight="1" spans="1:3">
      <c r="A45" s="70">
        <v>20131</v>
      </c>
      <c r="B45" s="74" t="s">
        <v>151</v>
      </c>
      <c r="C45" s="71">
        <f>SUM(C46:C47)</f>
        <v>28</v>
      </c>
    </row>
    <row r="46" s="10" customFormat="1" ht="18" customHeight="1" spans="1:3">
      <c r="A46" s="70">
        <v>2013101</v>
      </c>
      <c r="B46" s="74" t="s">
        <v>131</v>
      </c>
      <c r="C46" s="78">
        <v>4</v>
      </c>
    </row>
    <row r="47" s="10" customFormat="1" ht="18" customHeight="1" spans="1:3">
      <c r="A47" s="70">
        <v>2013150</v>
      </c>
      <c r="B47" s="75" t="s">
        <v>127</v>
      </c>
      <c r="C47" s="78">
        <v>24</v>
      </c>
    </row>
    <row r="48" s="10" customFormat="1" ht="18" customHeight="1" spans="1:3">
      <c r="A48" s="70">
        <v>20132</v>
      </c>
      <c r="B48" s="76" t="s">
        <v>152</v>
      </c>
      <c r="C48" s="71">
        <f>SUM(C49:C50)</f>
        <v>414</v>
      </c>
    </row>
    <row r="49" s="10" customFormat="1" ht="18" customHeight="1" spans="1:3">
      <c r="A49" s="70">
        <v>2013250</v>
      </c>
      <c r="B49" s="75" t="s">
        <v>127</v>
      </c>
      <c r="C49" s="78">
        <v>28</v>
      </c>
    </row>
    <row r="50" s="10" customFormat="1" ht="18" customHeight="1" spans="1:3">
      <c r="A50" s="70">
        <v>2013299</v>
      </c>
      <c r="B50" s="76" t="s">
        <v>153</v>
      </c>
      <c r="C50" s="78">
        <v>386</v>
      </c>
    </row>
    <row r="51" s="10" customFormat="1" ht="18" customHeight="1" spans="1:3">
      <c r="A51" s="70">
        <v>20133</v>
      </c>
      <c r="B51" s="76" t="s">
        <v>154</v>
      </c>
      <c r="C51" s="71">
        <f>C52</f>
        <v>74</v>
      </c>
    </row>
    <row r="52" s="10" customFormat="1" ht="18" customHeight="1" spans="1:3">
      <c r="A52" s="70">
        <v>2013399</v>
      </c>
      <c r="B52" s="76" t="s">
        <v>155</v>
      </c>
      <c r="C52" s="78">
        <v>74</v>
      </c>
    </row>
    <row r="53" s="10" customFormat="1" ht="18" customHeight="1" spans="1:3">
      <c r="A53" s="70">
        <v>20134</v>
      </c>
      <c r="B53" s="76" t="s">
        <v>156</v>
      </c>
      <c r="C53" s="78"/>
    </row>
    <row r="54" s="10" customFormat="1" ht="18" customHeight="1" spans="1:3">
      <c r="A54" s="70">
        <v>2013404</v>
      </c>
      <c r="B54" s="74" t="s">
        <v>157</v>
      </c>
      <c r="C54" s="78"/>
    </row>
    <row r="55" s="10" customFormat="1" ht="18" customHeight="1" spans="1:3">
      <c r="A55" s="72">
        <v>20135</v>
      </c>
      <c r="B55" s="72" t="s">
        <v>158</v>
      </c>
      <c r="C55" s="73">
        <v>3</v>
      </c>
    </row>
    <row r="56" s="10" customFormat="1" ht="18" customHeight="1" spans="1:3">
      <c r="A56" s="72">
        <v>2013501</v>
      </c>
      <c r="B56" s="72" t="s">
        <v>121</v>
      </c>
      <c r="C56" s="73">
        <v>3</v>
      </c>
    </row>
    <row r="57" s="10" customFormat="1" ht="18" customHeight="1" spans="1:3">
      <c r="A57" s="70">
        <v>20138</v>
      </c>
      <c r="B57" s="74" t="s">
        <v>159</v>
      </c>
      <c r="C57" s="80">
        <f>SUM(C58:C61)</f>
        <v>157</v>
      </c>
    </row>
    <row r="58" s="10" customFormat="1" ht="18" customHeight="1" spans="1:3">
      <c r="A58" s="70">
        <v>2013801</v>
      </c>
      <c r="B58" s="75" t="s">
        <v>160</v>
      </c>
      <c r="C58" s="73">
        <v>155</v>
      </c>
    </row>
    <row r="59" s="10" customFormat="1" ht="18" customHeight="1" spans="1:3">
      <c r="A59" s="70">
        <v>2013805</v>
      </c>
      <c r="B59" s="75" t="s">
        <v>161</v>
      </c>
      <c r="C59" s="73"/>
    </row>
    <row r="60" s="10" customFormat="1" ht="18" customHeight="1" spans="1:3">
      <c r="A60" s="70">
        <v>2013816</v>
      </c>
      <c r="B60" s="75" t="s">
        <v>162</v>
      </c>
      <c r="C60" s="81">
        <v>2</v>
      </c>
    </row>
    <row r="61" s="10" customFormat="1" ht="18" customHeight="1" spans="1:3">
      <c r="A61" s="70">
        <v>2013899</v>
      </c>
      <c r="B61" s="74" t="s">
        <v>163</v>
      </c>
      <c r="C61" s="78"/>
    </row>
    <row r="62" s="10" customFormat="1" ht="18" customHeight="1" spans="1:3">
      <c r="A62" s="70">
        <v>20199</v>
      </c>
      <c r="B62" s="74" t="s">
        <v>164</v>
      </c>
      <c r="C62" s="71">
        <f>C63</f>
        <v>8</v>
      </c>
    </row>
    <row r="63" s="10" customFormat="1" ht="18" customHeight="1" spans="1:3">
      <c r="A63" s="70">
        <v>2019999</v>
      </c>
      <c r="B63" s="74" t="s">
        <v>165</v>
      </c>
      <c r="C63" s="78">
        <v>8</v>
      </c>
    </row>
    <row r="64" s="10" customFormat="1" ht="18" customHeight="1" spans="1:3">
      <c r="A64" s="70">
        <v>203</v>
      </c>
      <c r="B64" s="82" t="s">
        <v>166</v>
      </c>
      <c r="C64" s="71">
        <f>C65</f>
        <v>7</v>
      </c>
    </row>
    <row r="65" s="10" customFormat="1" ht="18" customHeight="1" spans="1:3">
      <c r="A65" s="70">
        <v>20399</v>
      </c>
      <c r="B65" s="76" t="s">
        <v>167</v>
      </c>
      <c r="C65" s="78">
        <v>7</v>
      </c>
    </row>
    <row r="66" s="10" customFormat="1" ht="18" customHeight="1" spans="1:3">
      <c r="A66" s="70">
        <v>204</v>
      </c>
      <c r="B66" s="82" t="s">
        <v>168</v>
      </c>
      <c r="C66" s="71">
        <f>C67+C72</f>
        <v>515</v>
      </c>
    </row>
    <row r="67" s="10" customFormat="1" ht="18" customHeight="1" spans="1:3">
      <c r="A67" s="70">
        <v>20402</v>
      </c>
      <c r="B67" s="76" t="s">
        <v>169</v>
      </c>
      <c r="C67" s="71">
        <f>SUM(C68:C71)</f>
        <v>489</v>
      </c>
    </row>
    <row r="68" s="10" customFormat="1" ht="18" customHeight="1" spans="1:3">
      <c r="A68" s="70">
        <v>2040202</v>
      </c>
      <c r="B68" s="76" t="s">
        <v>124</v>
      </c>
      <c r="C68" s="73">
        <v>12</v>
      </c>
    </row>
    <row r="69" s="10" customFormat="1" ht="18" customHeight="1" spans="1:3">
      <c r="A69" s="70">
        <v>2040219</v>
      </c>
      <c r="B69" s="76" t="s">
        <v>170</v>
      </c>
      <c r="C69" s="73">
        <v>33</v>
      </c>
    </row>
    <row r="70" s="10" customFormat="1" ht="18" customHeight="1" spans="1:3">
      <c r="A70" s="70">
        <v>2040220</v>
      </c>
      <c r="B70" s="76" t="s">
        <v>171</v>
      </c>
      <c r="C70" s="73">
        <v>263</v>
      </c>
    </row>
    <row r="71" s="10" customFormat="1" ht="18" customHeight="1" spans="1:3">
      <c r="A71" s="70">
        <v>2040299</v>
      </c>
      <c r="B71" s="76" t="s">
        <v>172</v>
      </c>
      <c r="C71" s="73">
        <v>181</v>
      </c>
    </row>
    <row r="72" s="10" customFormat="1" ht="18" customHeight="1" spans="1:3">
      <c r="A72" s="70">
        <v>20406</v>
      </c>
      <c r="B72" s="74" t="s">
        <v>173</v>
      </c>
      <c r="C72" s="71">
        <f>C73</f>
        <v>26</v>
      </c>
    </row>
    <row r="73" s="10" customFormat="1" ht="18" customHeight="1" spans="1:3">
      <c r="A73" s="70">
        <v>2040699</v>
      </c>
      <c r="B73" s="74" t="s">
        <v>174</v>
      </c>
      <c r="C73" s="78">
        <v>26</v>
      </c>
    </row>
    <row r="74" s="10" customFormat="1" ht="18" customHeight="1" spans="1:3">
      <c r="A74" s="70">
        <v>205</v>
      </c>
      <c r="B74" s="82" t="s">
        <v>175</v>
      </c>
      <c r="C74" s="71">
        <f>C75+C81</f>
        <v>14795</v>
      </c>
    </row>
    <row r="75" s="10" customFormat="1" ht="18" customHeight="1" spans="1:3">
      <c r="A75" s="70">
        <v>20502</v>
      </c>
      <c r="B75" s="74" t="s">
        <v>176</v>
      </c>
      <c r="C75" s="71">
        <f>SUM(C76:C80)</f>
        <v>14763</v>
      </c>
    </row>
    <row r="76" s="10" customFormat="1" ht="18" customHeight="1" spans="1:3">
      <c r="A76" s="70">
        <v>2050201</v>
      </c>
      <c r="B76" s="74" t="s">
        <v>177</v>
      </c>
      <c r="C76" s="73">
        <v>172</v>
      </c>
    </row>
    <row r="77" s="10" customFormat="1" ht="18" customHeight="1" spans="1:3">
      <c r="A77" s="70">
        <v>2050202</v>
      </c>
      <c r="B77" s="74" t="s">
        <v>178</v>
      </c>
      <c r="C77" s="73">
        <v>8764</v>
      </c>
    </row>
    <row r="78" s="10" customFormat="1" ht="18" customHeight="1" spans="1:3">
      <c r="A78" s="70">
        <v>2050203</v>
      </c>
      <c r="B78" s="76" t="s">
        <v>179</v>
      </c>
      <c r="C78" s="73">
        <v>5569</v>
      </c>
    </row>
    <row r="79" s="10" customFormat="1" ht="18" customHeight="1" spans="1:3">
      <c r="A79" s="83">
        <v>2050204</v>
      </c>
      <c r="B79" s="76" t="s">
        <v>180</v>
      </c>
      <c r="C79" s="73">
        <v>98</v>
      </c>
    </row>
    <row r="80" s="10" customFormat="1" ht="18" customHeight="1" spans="1:3">
      <c r="A80" s="70">
        <v>2050299</v>
      </c>
      <c r="B80" s="77" t="s">
        <v>181</v>
      </c>
      <c r="C80" s="73">
        <v>160</v>
      </c>
    </row>
    <row r="81" s="10" customFormat="1" ht="18" customHeight="1" spans="1:3">
      <c r="A81" s="70">
        <v>20599</v>
      </c>
      <c r="B81" s="77" t="s">
        <v>182</v>
      </c>
      <c r="C81" s="71">
        <f>C82</f>
        <v>32</v>
      </c>
    </row>
    <row r="82" s="10" customFormat="1" ht="18" customHeight="1" spans="1:3">
      <c r="A82" s="70">
        <v>2059999</v>
      </c>
      <c r="B82" s="77" t="s">
        <v>183</v>
      </c>
      <c r="C82" s="78">
        <v>32</v>
      </c>
    </row>
    <row r="83" s="10" customFormat="1" ht="18" customHeight="1" spans="1:3">
      <c r="A83" s="70">
        <v>206</v>
      </c>
      <c r="B83" s="82" t="s">
        <v>184</v>
      </c>
      <c r="C83" s="71">
        <f>C84+C86+C89</f>
        <v>911</v>
      </c>
    </row>
    <row r="84" s="10" customFormat="1" ht="18" customHeight="1" spans="1:3">
      <c r="A84" s="84">
        <v>20601</v>
      </c>
      <c r="B84" s="85" t="s">
        <v>185</v>
      </c>
      <c r="C84" s="86"/>
    </row>
    <row r="85" s="10" customFormat="1" ht="18" customHeight="1" spans="1:3">
      <c r="A85" s="70">
        <v>2060199</v>
      </c>
      <c r="B85" s="76" t="s">
        <v>186</v>
      </c>
      <c r="C85" s="78"/>
    </row>
    <row r="86" s="10" customFormat="1" ht="18" customHeight="1" spans="1:3">
      <c r="A86" s="70">
        <v>20604</v>
      </c>
      <c r="B86" s="76" t="s">
        <v>187</v>
      </c>
      <c r="C86" s="71">
        <f>C87+C88</f>
        <v>272</v>
      </c>
    </row>
    <row r="87" s="10" customFormat="1" ht="18" customHeight="1" spans="1:3">
      <c r="A87" s="70">
        <v>2060404</v>
      </c>
      <c r="B87" s="74" t="s">
        <v>188</v>
      </c>
      <c r="C87" s="78">
        <v>272</v>
      </c>
    </row>
    <row r="88" s="10" customFormat="1" ht="18" customHeight="1" spans="1:3">
      <c r="A88" s="70">
        <v>2060499</v>
      </c>
      <c r="B88" s="76" t="s">
        <v>189</v>
      </c>
      <c r="C88" s="78"/>
    </row>
    <row r="89" s="10" customFormat="1" ht="18" customHeight="1" spans="1:3">
      <c r="A89" s="70">
        <v>20699</v>
      </c>
      <c r="B89" s="77" t="s">
        <v>190</v>
      </c>
      <c r="C89" s="71">
        <f>SUM(C90:C91)</f>
        <v>639</v>
      </c>
    </row>
    <row r="90" s="10" customFormat="1" ht="18" customHeight="1" spans="1:3">
      <c r="A90" s="70">
        <v>2069901</v>
      </c>
      <c r="B90" s="77" t="s">
        <v>191</v>
      </c>
      <c r="C90" s="78">
        <v>227</v>
      </c>
    </row>
    <row r="91" s="10" customFormat="1" ht="18" customHeight="1" spans="1:3">
      <c r="A91" s="70">
        <v>2069999</v>
      </c>
      <c r="B91" s="77" t="s">
        <v>192</v>
      </c>
      <c r="C91" s="78">
        <v>412</v>
      </c>
    </row>
    <row r="92" s="10" customFormat="1" ht="18" customHeight="1" spans="1:3">
      <c r="A92" s="70">
        <v>207</v>
      </c>
      <c r="B92" s="82" t="s">
        <v>193</v>
      </c>
      <c r="C92" s="71">
        <f>C93+C99+C101</f>
        <v>83</v>
      </c>
    </row>
    <row r="93" s="10" customFormat="1" ht="18" customHeight="1" spans="1:3">
      <c r="A93" s="70">
        <v>20701</v>
      </c>
      <c r="B93" s="79" t="s">
        <v>194</v>
      </c>
      <c r="C93" s="71">
        <f>C95+C96+C94</f>
        <v>55</v>
      </c>
    </row>
    <row r="94" s="10" customFormat="1" ht="18" customHeight="1" spans="1:3">
      <c r="A94" s="70">
        <v>2070108</v>
      </c>
      <c r="B94" s="72" t="s">
        <v>195</v>
      </c>
      <c r="C94" s="73">
        <v>10</v>
      </c>
    </row>
    <row r="95" s="10" customFormat="1" ht="18" customHeight="1" spans="1:3">
      <c r="A95" s="70">
        <v>2070109</v>
      </c>
      <c r="B95" s="72" t="s">
        <v>196</v>
      </c>
      <c r="C95" s="73">
        <v>20</v>
      </c>
    </row>
    <row r="96" s="10" customFormat="1" ht="18" customHeight="1" spans="1:3">
      <c r="A96" s="70">
        <v>2070199</v>
      </c>
      <c r="B96" s="72" t="s">
        <v>197</v>
      </c>
      <c r="C96" s="73">
        <v>25</v>
      </c>
    </row>
    <row r="97" s="10" customFormat="1" ht="18" customHeight="1" spans="1:3">
      <c r="A97" s="84">
        <v>20702</v>
      </c>
      <c r="B97" s="87" t="s">
        <v>198</v>
      </c>
      <c r="C97" s="86"/>
    </row>
    <row r="98" s="10" customFormat="1" ht="18" customHeight="1" spans="1:3">
      <c r="A98" s="70">
        <v>2070204</v>
      </c>
      <c r="B98" s="79" t="s">
        <v>199</v>
      </c>
      <c r="C98" s="78"/>
    </row>
    <row r="99" s="10" customFormat="1" ht="18" customHeight="1" spans="1:3">
      <c r="A99" s="70">
        <v>20706</v>
      </c>
      <c r="B99" s="79" t="s">
        <v>200</v>
      </c>
      <c r="C99" s="71">
        <f>C100</f>
        <v>5</v>
      </c>
    </row>
    <row r="100" s="10" customFormat="1" ht="18" customHeight="1" spans="1:3">
      <c r="A100" s="70">
        <v>2070607</v>
      </c>
      <c r="B100" s="79" t="s">
        <v>201</v>
      </c>
      <c r="C100" s="78">
        <v>5</v>
      </c>
    </row>
    <row r="101" s="10" customFormat="1" ht="18" customHeight="1" spans="1:3">
      <c r="A101" s="70">
        <v>20799</v>
      </c>
      <c r="B101" s="79" t="s">
        <v>202</v>
      </c>
      <c r="C101" s="71">
        <f>C102+C103</f>
        <v>23</v>
      </c>
    </row>
    <row r="102" s="10" customFormat="1" ht="18" customHeight="1" spans="1:3">
      <c r="A102" s="72">
        <v>2079903</v>
      </c>
      <c r="B102" s="72" t="s">
        <v>203</v>
      </c>
      <c r="C102" s="73">
        <v>3</v>
      </c>
    </row>
    <row r="103" s="10" customFormat="1" ht="18" customHeight="1" spans="1:3">
      <c r="A103" s="72">
        <v>2079999</v>
      </c>
      <c r="B103" s="72" t="s">
        <v>204</v>
      </c>
      <c r="C103" s="73">
        <v>20</v>
      </c>
    </row>
    <row r="104" s="10" customFormat="1" ht="18" customHeight="1" spans="1:3">
      <c r="A104" s="70">
        <v>208</v>
      </c>
      <c r="B104" s="82" t="s">
        <v>205</v>
      </c>
      <c r="C104" s="71">
        <f>C105+C112+C116+C121+C123+C128+C130+C137+C144+C147+C149+C155+C159+C152+C163+C142</f>
        <v>13432</v>
      </c>
    </row>
    <row r="105" s="10" customFormat="1" ht="18" customHeight="1" spans="1:3">
      <c r="A105" s="70">
        <v>20801</v>
      </c>
      <c r="B105" s="79" t="s">
        <v>206</v>
      </c>
      <c r="C105" s="78">
        <v>270</v>
      </c>
    </row>
    <row r="106" s="10" customFormat="1" ht="18" customHeight="1" spans="1:3">
      <c r="A106" s="72">
        <v>2080101</v>
      </c>
      <c r="B106" s="72" t="s">
        <v>121</v>
      </c>
      <c r="C106" s="73">
        <v>4</v>
      </c>
    </row>
    <row r="107" s="10" customFormat="1" ht="18" customHeight="1" spans="1:3">
      <c r="A107" s="72">
        <v>2080107</v>
      </c>
      <c r="B107" s="72" t="s">
        <v>207</v>
      </c>
      <c r="C107" s="73">
        <v>76</v>
      </c>
    </row>
    <row r="108" s="10" customFormat="1" ht="18" customHeight="1" spans="1:3">
      <c r="A108" s="72">
        <v>2080112</v>
      </c>
      <c r="B108" s="72" t="s">
        <v>208</v>
      </c>
      <c r="C108" s="73">
        <v>10</v>
      </c>
    </row>
    <row r="109" s="10" customFormat="1" ht="18" customHeight="1" spans="1:3">
      <c r="A109" s="72">
        <v>2080116</v>
      </c>
      <c r="B109" s="72" t="s">
        <v>209</v>
      </c>
      <c r="C109" s="73">
        <v>43</v>
      </c>
    </row>
    <row r="110" s="10" customFormat="1" ht="18" customHeight="1" spans="1:3">
      <c r="A110" s="72">
        <v>2080150</v>
      </c>
      <c r="B110" s="72" t="s">
        <v>210</v>
      </c>
      <c r="C110" s="73">
        <v>132</v>
      </c>
    </row>
    <row r="111" s="10" customFormat="1" ht="18" customHeight="1" spans="1:3">
      <c r="A111" s="72">
        <v>2080199</v>
      </c>
      <c r="B111" s="72" t="s">
        <v>211</v>
      </c>
      <c r="C111" s="73">
        <v>5</v>
      </c>
    </row>
    <row r="112" s="10" customFormat="1" ht="18" customHeight="1" spans="1:3">
      <c r="A112" s="70">
        <v>20802</v>
      </c>
      <c r="B112" s="79" t="s">
        <v>212</v>
      </c>
      <c r="C112" s="71">
        <f>SUM(C113:C115)</f>
        <v>613</v>
      </c>
    </row>
    <row r="113" s="10" customFormat="1" ht="18" customHeight="1" spans="1:3">
      <c r="A113" s="70">
        <v>2080201</v>
      </c>
      <c r="B113" s="79" t="s">
        <v>131</v>
      </c>
      <c r="C113" s="73">
        <v>71</v>
      </c>
    </row>
    <row r="114" s="10" customFormat="1" ht="18" customHeight="1" spans="1:3">
      <c r="A114" s="70">
        <v>2080208</v>
      </c>
      <c r="B114" s="79" t="s">
        <v>213</v>
      </c>
      <c r="C114" s="73">
        <v>520</v>
      </c>
    </row>
    <row r="115" s="10" customFormat="1" ht="18" customHeight="1" spans="1:3">
      <c r="A115" s="70">
        <v>2080299</v>
      </c>
      <c r="B115" s="79" t="s">
        <v>214</v>
      </c>
      <c r="C115" s="73">
        <v>22</v>
      </c>
    </row>
    <row r="116" s="10" customFormat="1" ht="18" customHeight="1" spans="1:3">
      <c r="A116" s="70">
        <v>20805</v>
      </c>
      <c r="B116" s="79" t="s">
        <v>215</v>
      </c>
      <c r="C116" s="71">
        <f>SUM(C117:C120)</f>
        <v>2989</v>
      </c>
    </row>
    <row r="117" s="10" customFormat="1" ht="18" customHeight="1" spans="1:3">
      <c r="A117" s="70">
        <v>2080501</v>
      </c>
      <c r="B117" s="82" t="s">
        <v>216</v>
      </c>
      <c r="C117" s="73">
        <v>183</v>
      </c>
    </row>
    <row r="118" s="10" customFormat="1" ht="18" customHeight="1" spans="1:3">
      <c r="A118" s="70">
        <v>2080505</v>
      </c>
      <c r="B118" s="79" t="s">
        <v>217</v>
      </c>
      <c r="C118" s="73">
        <v>1710</v>
      </c>
    </row>
    <row r="119" s="10" customFormat="1" ht="18" customHeight="1" spans="1:3">
      <c r="A119" s="70">
        <v>2080506</v>
      </c>
      <c r="B119" s="79" t="s">
        <v>218</v>
      </c>
      <c r="C119" s="73">
        <v>993</v>
      </c>
    </row>
    <row r="120" s="10" customFormat="1" ht="18" customHeight="1" spans="1:3">
      <c r="A120" s="70">
        <v>2080599</v>
      </c>
      <c r="B120" s="79" t="s">
        <v>219</v>
      </c>
      <c r="C120" s="73">
        <v>103</v>
      </c>
    </row>
    <row r="121" s="10" customFormat="1" ht="18" customHeight="1" spans="1:3">
      <c r="A121" s="70">
        <v>20807</v>
      </c>
      <c r="B121" s="79" t="s">
        <v>220</v>
      </c>
      <c r="C121" s="71">
        <f>C122</f>
        <v>353</v>
      </c>
    </row>
    <row r="122" s="10" customFormat="1" ht="18" customHeight="1" spans="1:3">
      <c r="A122" s="70">
        <v>2080705</v>
      </c>
      <c r="B122" s="79" t="s">
        <v>221</v>
      </c>
      <c r="C122" s="78">
        <v>353</v>
      </c>
    </row>
    <row r="123" s="10" customFormat="1" ht="18" customHeight="1" spans="1:3">
      <c r="A123" s="70">
        <v>20808</v>
      </c>
      <c r="B123" s="79" t="s">
        <v>222</v>
      </c>
      <c r="C123" s="71">
        <f>SUM(C124:C127)</f>
        <v>1294</v>
      </c>
    </row>
    <row r="124" s="10" customFormat="1" ht="18" customHeight="1" spans="1:3">
      <c r="A124" s="70">
        <v>2080802</v>
      </c>
      <c r="B124" s="79" t="s">
        <v>223</v>
      </c>
      <c r="C124" s="73">
        <v>276</v>
      </c>
    </row>
    <row r="125" s="10" customFormat="1" ht="18" customHeight="1" spans="1:3">
      <c r="A125" s="70">
        <v>2080803</v>
      </c>
      <c r="B125" s="79" t="s">
        <v>224</v>
      </c>
      <c r="C125" s="73">
        <v>117</v>
      </c>
    </row>
    <row r="126" s="10" customFormat="1" ht="18" customHeight="1" spans="1:3">
      <c r="A126" s="70">
        <v>2080805</v>
      </c>
      <c r="B126" s="79" t="s">
        <v>225</v>
      </c>
      <c r="C126" s="73">
        <v>66</v>
      </c>
    </row>
    <row r="127" s="10" customFormat="1" ht="18" customHeight="1" spans="1:3">
      <c r="A127" s="70">
        <v>2080899</v>
      </c>
      <c r="B127" s="88" t="s">
        <v>226</v>
      </c>
      <c r="C127" s="89">
        <v>835</v>
      </c>
    </row>
    <row r="128" s="10" customFormat="1" ht="18" customHeight="1" spans="1:3">
      <c r="A128" s="70">
        <v>20809</v>
      </c>
      <c r="B128" s="79" t="s">
        <v>227</v>
      </c>
      <c r="C128" s="71">
        <f>C129</f>
        <v>44</v>
      </c>
    </row>
    <row r="129" s="10" customFormat="1" ht="18" customHeight="1" spans="1:3">
      <c r="A129" s="70">
        <v>2080901</v>
      </c>
      <c r="B129" s="79" t="s">
        <v>228</v>
      </c>
      <c r="C129" s="78">
        <v>44</v>
      </c>
    </row>
    <row r="130" s="10" customFormat="1" ht="18" customHeight="1" spans="1:3">
      <c r="A130" s="70">
        <v>20810</v>
      </c>
      <c r="B130" s="79" t="s">
        <v>229</v>
      </c>
      <c r="C130" s="71">
        <f>SUM(C131:C136)</f>
        <v>245</v>
      </c>
    </row>
    <row r="131" s="10" customFormat="1" ht="18" customHeight="1" spans="1:3">
      <c r="A131" s="70">
        <v>2081001</v>
      </c>
      <c r="B131" s="79" t="s">
        <v>230</v>
      </c>
      <c r="C131" s="78"/>
    </row>
    <row r="132" s="10" customFormat="1" ht="18" customHeight="1" spans="1:3">
      <c r="A132" s="70">
        <v>2081002</v>
      </c>
      <c r="B132" s="79" t="s">
        <v>231</v>
      </c>
      <c r="C132" s="73">
        <v>108</v>
      </c>
    </row>
    <row r="133" s="10" customFormat="1" ht="18" customHeight="1" spans="1:3">
      <c r="A133" s="70">
        <v>2081003</v>
      </c>
      <c r="B133" s="79" t="s">
        <v>232</v>
      </c>
      <c r="C133" s="73">
        <v>13</v>
      </c>
    </row>
    <row r="134" s="10" customFormat="1" ht="18" customHeight="1" spans="1:3">
      <c r="A134" s="70">
        <v>2081004</v>
      </c>
      <c r="B134" s="79" t="s">
        <v>233</v>
      </c>
      <c r="C134" s="73">
        <v>100</v>
      </c>
    </row>
    <row r="135" s="10" customFormat="1" ht="18" customHeight="1" spans="1:3">
      <c r="A135" s="70">
        <v>2081005</v>
      </c>
      <c r="B135" s="79" t="s">
        <v>234</v>
      </c>
      <c r="C135" s="73">
        <v>24</v>
      </c>
    </row>
    <row r="136" s="10" customFormat="1" ht="18" customHeight="1" spans="1:3">
      <c r="A136" s="70">
        <v>2081099</v>
      </c>
      <c r="B136" s="79" t="s">
        <v>235</v>
      </c>
      <c r="C136" s="78"/>
    </row>
    <row r="137" s="10" customFormat="1" ht="18" customHeight="1" spans="1:3">
      <c r="A137" s="70">
        <v>20811</v>
      </c>
      <c r="B137" s="79" t="s">
        <v>236</v>
      </c>
      <c r="C137" s="71">
        <f>SUM(C138:C141)</f>
        <v>486</v>
      </c>
    </row>
    <row r="138" s="10" customFormat="1" ht="18" customHeight="1" spans="1:3">
      <c r="A138" s="70">
        <v>2081102</v>
      </c>
      <c r="B138" s="79" t="s">
        <v>237</v>
      </c>
      <c r="C138" s="73">
        <v>2</v>
      </c>
    </row>
    <row r="139" s="10" customFormat="1" ht="18" customHeight="1" spans="1:3">
      <c r="A139" s="70">
        <v>2081104</v>
      </c>
      <c r="B139" s="79" t="s">
        <v>238</v>
      </c>
      <c r="C139" s="73">
        <v>103</v>
      </c>
    </row>
    <row r="140" s="10" customFormat="1" ht="18" customHeight="1" spans="1:3">
      <c r="A140" s="70">
        <v>2081107</v>
      </c>
      <c r="B140" s="79" t="s">
        <v>239</v>
      </c>
      <c r="C140" s="73">
        <v>275</v>
      </c>
    </row>
    <row r="141" s="10" customFormat="1" ht="18" customHeight="1" spans="1:3">
      <c r="A141" s="70">
        <v>2081199</v>
      </c>
      <c r="B141" s="82" t="s">
        <v>240</v>
      </c>
      <c r="C141" s="73">
        <v>106</v>
      </c>
    </row>
    <row r="142" s="10" customFormat="1" ht="18" customHeight="1" spans="1:3">
      <c r="A142" s="70">
        <v>20816</v>
      </c>
      <c r="B142" s="82" t="s">
        <v>241</v>
      </c>
      <c r="C142" s="73">
        <v>1</v>
      </c>
    </row>
    <row r="143" s="10" customFormat="1" ht="18" customHeight="1" spans="1:3">
      <c r="A143" s="70">
        <v>2081699</v>
      </c>
      <c r="B143" s="82" t="s">
        <v>242</v>
      </c>
      <c r="C143" s="73">
        <v>1</v>
      </c>
    </row>
    <row r="144" s="10" customFormat="1" ht="18" customHeight="1" spans="1:3">
      <c r="A144" s="83">
        <v>20819</v>
      </c>
      <c r="B144" s="90" t="s">
        <v>243</v>
      </c>
      <c r="C144" s="71">
        <f>SUM(C145:C146)</f>
        <v>982</v>
      </c>
    </row>
    <row r="145" s="10" customFormat="1" ht="18" customHeight="1" spans="1:3">
      <c r="A145" s="83">
        <v>2081901</v>
      </c>
      <c r="B145" s="90" t="s">
        <v>244</v>
      </c>
      <c r="C145" s="73">
        <v>5</v>
      </c>
    </row>
    <row r="146" s="10" customFormat="1" ht="18" customHeight="1" spans="1:3">
      <c r="A146" s="83">
        <v>2081902</v>
      </c>
      <c r="B146" s="90" t="s">
        <v>245</v>
      </c>
      <c r="C146" s="73">
        <v>977</v>
      </c>
    </row>
    <row r="147" s="10" customFormat="1" ht="18" customHeight="1" spans="1:3">
      <c r="A147" s="83">
        <v>20820</v>
      </c>
      <c r="B147" s="91" t="s">
        <v>246</v>
      </c>
      <c r="C147" s="71">
        <f>C148</f>
        <v>83</v>
      </c>
    </row>
    <row r="148" s="10" customFormat="1" ht="18" customHeight="1" spans="1:3">
      <c r="A148" s="83">
        <v>2082001</v>
      </c>
      <c r="B148" s="91" t="s">
        <v>247</v>
      </c>
      <c r="C148" s="73">
        <v>83</v>
      </c>
    </row>
    <row r="149" s="10" customFormat="1" ht="18" customHeight="1" spans="1:3">
      <c r="A149" s="70">
        <v>20821</v>
      </c>
      <c r="B149" s="79" t="s">
        <v>248</v>
      </c>
      <c r="C149" s="71">
        <f>C150+C151</f>
        <v>183</v>
      </c>
    </row>
    <row r="150" s="10" customFormat="1" ht="18" customHeight="1" spans="1:3">
      <c r="A150" s="83">
        <v>2082101</v>
      </c>
      <c r="B150" s="90" t="s">
        <v>249</v>
      </c>
      <c r="C150" s="73">
        <v>183</v>
      </c>
    </row>
    <row r="151" s="10" customFormat="1" ht="18" customHeight="1" spans="1:3">
      <c r="A151" s="83">
        <v>2082102</v>
      </c>
      <c r="B151" s="90" t="s">
        <v>250</v>
      </c>
      <c r="C151" s="78"/>
    </row>
    <row r="152" s="10" customFormat="1" ht="18" customHeight="1" spans="1:3">
      <c r="A152" s="83">
        <v>20825</v>
      </c>
      <c r="B152" s="92" t="s">
        <v>251</v>
      </c>
      <c r="C152" s="71">
        <f>SUM(C153:C154)</f>
        <v>8</v>
      </c>
    </row>
    <row r="153" s="10" customFormat="1" ht="18" customHeight="1" spans="1:3">
      <c r="A153" s="83">
        <v>2082501</v>
      </c>
      <c r="B153" s="92" t="s">
        <v>252</v>
      </c>
      <c r="C153" s="73">
        <v>7</v>
      </c>
    </row>
    <row r="154" s="10" customFormat="1" ht="18" customHeight="1" spans="1:3">
      <c r="A154" s="83">
        <v>2082502</v>
      </c>
      <c r="B154" s="91" t="s">
        <v>253</v>
      </c>
      <c r="C154" s="73">
        <v>1</v>
      </c>
    </row>
    <row r="155" s="10" customFormat="1" ht="18" customHeight="1" spans="1:3">
      <c r="A155" s="70">
        <v>20826</v>
      </c>
      <c r="B155" s="79" t="s">
        <v>254</v>
      </c>
      <c r="C155" s="71">
        <f>SUM(C156:C158)</f>
        <v>5320</v>
      </c>
    </row>
    <row r="156" s="10" customFormat="1" ht="18" customHeight="1" spans="1:3">
      <c r="A156" s="70">
        <v>2082601</v>
      </c>
      <c r="B156" s="79" t="s">
        <v>255</v>
      </c>
      <c r="C156" s="73">
        <v>610</v>
      </c>
    </row>
    <row r="157" s="10" customFormat="1" ht="18" customHeight="1" spans="1:3">
      <c r="A157" s="70">
        <v>2082602</v>
      </c>
      <c r="B157" s="79" t="s">
        <v>256</v>
      </c>
      <c r="C157" s="73">
        <v>612</v>
      </c>
    </row>
    <row r="158" s="10" customFormat="1" ht="18" customHeight="1" spans="1:3">
      <c r="A158" s="70">
        <v>2082699</v>
      </c>
      <c r="B158" s="79" t="s">
        <v>257</v>
      </c>
      <c r="C158" s="73">
        <v>4098</v>
      </c>
    </row>
    <row r="159" s="10" customFormat="1" ht="18" customHeight="1" spans="1:3">
      <c r="A159" s="70">
        <v>20828</v>
      </c>
      <c r="B159" s="70" t="s">
        <v>258</v>
      </c>
      <c r="C159" s="71">
        <f>SUM(C160:C162)</f>
        <v>58</v>
      </c>
    </row>
    <row r="160" s="10" customFormat="1" ht="18" customHeight="1" spans="1:3">
      <c r="A160" s="70">
        <v>2082801</v>
      </c>
      <c r="B160" s="79" t="s">
        <v>131</v>
      </c>
      <c r="C160" s="73">
        <v>16</v>
      </c>
    </row>
    <row r="161" s="10" customFormat="1" ht="18" customHeight="1" spans="1:3">
      <c r="A161" s="70">
        <v>2082850</v>
      </c>
      <c r="B161" s="79" t="s">
        <v>259</v>
      </c>
      <c r="C161" s="73">
        <v>35</v>
      </c>
    </row>
    <row r="162" s="10" customFormat="1" ht="18" customHeight="1" spans="1:3">
      <c r="A162" s="70">
        <v>2082899</v>
      </c>
      <c r="B162" s="70" t="s">
        <v>260</v>
      </c>
      <c r="C162" s="73">
        <v>7</v>
      </c>
    </row>
    <row r="163" s="10" customFormat="1" ht="18" customHeight="1" spans="1:3">
      <c r="A163" s="70">
        <v>20899</v>
      </c>
      <c r="B163" s="79" t="s">
        <v>261</v>
      </c>
      <c r="C163" s="71">
        <f>C164</f>
        <v>503</v>
      </c>
    </row>
    <row r="164" s="10" customFormat="1" ht="18" customHeight="1" spans="1:3">
      <c r="A164" s="70">
        <v>2089999</v>
      </c>
      <c r="B164" s="79" t="s">
        <v>262</v>
      </c>
      <c r="C164" s="73">
        <v>503</v>
      </c>
    </row>
    <row r="165" s="10" customFormat="1" ht="18" customHeight="1" spans="1:3">
      <c r="A165" s="70">
        <v>210</v>
      </c>
      <c r="B165" s="82" t="s">
        <v>263</v>
      </c>
      <c r="C165" s="71">
        <f>C166+C168+C171+C174+C179+C181+C184+C188+C191+C193+C196+C198</f>
        <v>7732</v>
      </c>
    </row>
    <row r="166" s="10" customFormat="1" ht="18" customHeight="1" spans="1:3">
      <c r="A166" s="70">
        <v>21001</v>
      </c>
      <c r="B166" s="79" t="s">
        <v>264</v>
      </c>
      <c r="C166" s="78"/>
    </row>
    <row r="167" s="10" customFormat="1" ht="18" customHeight="1" spans="1:3">
      <c r="A167" s="70">
        <v>2100101</v>
      </c>
      <c r="B167" s="79" t="s">
        <v>131</v>
      </c>
      <c r="C167" s="78"/>
    </row>
    <row r="168" s="10" customFormat="1" ht="18" customHeight="1" spans="1:3">
      <c r="A168" s="70">
        <v>21002</v>
      </c>
      <c r="B168" s="79" t="s">
        <v>265</v>
      </c>
      <c r="C168" s="71">
        <f>SUM(C169:C170)</f>
        <v>586</v>
      </c>
    </row>
    <row r="169" s="10" customFormat="1" ht="18" customHeight="1" spans="1:3">
      <c r="A169" s="70">
        <v>2100202</v>
      </c>
      <c r="B169" s="79" t="s">
        <v>266</v>
      </c>
      <c r="C169" s="73">
        <v>566</v>
      </c>
    </row>
    <row r="170" s="10" customFormat="1" ht="18" customHeight="1" spans="1:3">
      <c r="A170" s="70">
        <v>2100299</v>
      </c>
      <c r="B170" s="79" t="s">
        <v>267</v>
      </c>
      <c r="C170" s="73">
        <v>20</v>
      </c>
    </row>
    <row r="171" s="10" customFormat="1" ht="18" customHeight="1" spans="1:3">
      <c r="A171" s="70">
        <v>21003</v>
      </c>
      <c r="B171" s="79" t="s">
        <v>268</v>
      </c>
      <c r="C171" s="78"/>
    </row>
    <row r="172" s="10" customFormat="1" ht="18" customHeight="1" spans="1:3">
      <c r="A172" s="70">
        <v>2100302</v>
      </c>
      <c r="B172" s="79" t="s">
        <v>269</v>
      </c>
      <c r="C172" s="78"/>
    </row>
    <row r="173" s="10" customFormat="1" ht="18" customHeight="1" spans="1:3">
      <c r="A173" s="70">
        <v>2100399</v>
      </c>
      <c r="B173" s="79" t="s">
        <v>270</v>
      </c>
      <c r="C173" s="78"/>
    </row>
    <row r="174" s="10" customFormat="1" ht="18" customHeight="1" spans="1:3">
      <c r="A174" s="70">
        <v>21004</v>
      </c>
      <c r="B174" s="79" t="s">
        <v>271</v>
      </c>
      <c r="C174" s="71">
        <f>SUM(C175:C178)</f>
        <v>3534</v>
      </c>
    </row>
    <row r="175" s="10" customFormat="1" ht="18" customHeight="1" spans="1:3">
      <c r="A175" s="70">
        <v>2100401</v>
      </c>
      <c r="B175" s="79" t="s">
        <v>272</v>
      </c>
      <c r="C175" s="73">
        <v>40</v>
      </c>
    </row>
    <row r="176" s="10" customFormat="1" ht="18" customHeight="1" spans="1:3">
      <c r="A176" s="70">
        <v>2100408</v>
      </c>
      <c r="B176" s="79" t="s">
        <v>273</v>
      </c>
      <c r="C176" s="73">
        <v>240</v>
      </c>
    </row>
    <row r="177" s="10" customFormat="1" ht="18" customHeight="1" spans="1:3">
      <c r="A177" s="70">
        <v>2100409</v>
      </c>
      <c r="B177" s="79" t="s">
        <v>274</v>
      </c>
      <c r="C177" s="73">
        <v>3253</v>
      </c>
    </row>
    <row r="178" s="10" customFormat="1" ht="18" customHeight="1" spans="1:3">
      <c r="A178" s="70">
        <v>2100499</v>
      </c>
      <c r="B178" s="79" t="s">
        <v>275</v>
      </c>
      <c r="C178" s="73">
        <v>1</v>
      </c>
    </row>
    <row r="179" s="10" customFormat="1" ht="18" customHeight="1" spans="1:3">
      <c r="A179" s="70">
        <v>21006</v>
      </c>
      <c r="B179" s="79" t="s">
        <v>276</v>
      </c>
      <c r="C179" s="78"/>
    </row>
    <row r="180" s="10" customFormat="1" ht="18" customHeight="1" spans="1:3">
      <c r="A180" s="70">
        <v>2100601</v>
      </c>
      <c r="B180" s="79" t="s">
        <v>277</v>
      </c>
      <c r="C180" s="78"/>
    </row>
    <row r="181" s="10" customFormat="1" ht="18" customHeight="1" spans="1:3">
      <c r="A181" s="70">
        <v>21007</v>
      </c>
      <c r="B181" s="79" t="s">
        <v>278</v>
      </c>
      <c r="C181" s="71">
        <f>SUM(C182:C183)</f>
        <v>343</v>
      </c>
    </row>
    <row r="182" s="10" customFormat="1" ht="18" customHeight="1" spans="1:3">
      <c r="A182" s="70">
        <v>2100717</v>
      </c>
      <c r="B182" s="79" t="s">
        <v>279</v>
      </c>
      <c r="C182" s="73">
        <v>310</v>
      </c>
    </row>
    <row r="183" s="10" customFormat="1" ht="18" customHeight="1" spans="1:3">
      <c r="A183" s="70">
        <v>2100799</v>
      </c>
      <c r="B183" s="79" t="s">
        <v>280</v>
      </c>
      <c r="C183" s="73">
        <v>33</v>
      </c>
    </row>
    <row r="184" s="10" customFormat="1" ht="18" customHeight="1" spans="1:3">
      <c r="A184" s="70">
        <v>21011</v>
      </c>
      <c r="B184" s="79" t="s">
        <v>281</v>
      </c>
      <c r="C184" s="71">
        <f>SUM(C185:C187)</f>
        <v>1095</v>
      </c>
    </row>
    <row r="185" s="10" customFormat="1" ht="18" customHeight="1" spans="1:3">
      <c r="A185" s="70">
        <v>2101101</v>
      </c>
      <c r="B185" s="79" t="s">
        <v>282</v>
      </c>
      <c r="C185" s="73">
        <v>160</v>
      </c>
    </row>
    <row r="186" s="10" customFormat="1" ht="18" customHeight="1" spans="1:3">
      <c r="A186" s="70">
        <v>2101102</v>
      </c>
      <c r="B186" s="79" t="s">
        <v>283</v>
      </c>
      <c r="C186" s="73">
        <v>863</v>
      </c>
    </row>
    <row r="187" s="10" customFormat="1" ht="18" customHeight="1" spans="1:3">
      <c r="A187" s="70">
        <v>2101103</v>
      </c>
      <c r="B187" s="79" t="s">
        <v>284</v>
      </c>
      <c r="C187" s="73">
        <v>72</v>
      </c>
    </row>
    <row r="188" s="10" customFormat="1" ht="18" customHeight="1" spans="1:3">
      <c r="A188" s="70">
        <v>21012</v>
      </c>
      <c r="B188" s="79" t="s">
        <v>285</v>
      </c>
      <c r="C188" s="71">
        <f>SUM(C189:C190)</f>
        <v>1572</v>
      </c>
    </row>
    <row r="189" s="10" customFormat="1" ht="18" customHeight="1" spans="1:3">
      <c r="A189" s="70">
        <v>2101202</v>
      </c>
      <c r="B189" s="79" t="s">
        <v>286</v>
      </c>
      <c r="C189" s="73">
        <v>1498</v>
      </c>
    </row>
    <row r="190" s="10" customFormat="1" ht="18" customHeight="1" spans="1:3">
      <c r="A190" s="70">
        <v>2101299</v>
      </c>
      <c r="B190" s="79" t="s">
        <v>287</v>
      </c>
      <c r="C190" s="73">
        <v>74</v>
      </c>
    </row>
    <row r="191" s="10" customFormat="1" ht="18" customHeight="1" spans="1:3">
      <c r="A191" s="70">
        <v>21013</v>
      </c>
      <c r="B191" s="79" t="s">
        <v>288</v>
      </c>
      <c r="C191" s="71">
        <f t="shared" ref="C191:C196" si="0">C192</f>
        <v>331</v>
      </c>
    </row>
    <row r="192" s="10" customFormat="1" ht="18" customHeight="1" spans="1:3">
      <c r="A192" s="70">
        <v>2101301</v>
      </c>
      <c r="B192" s="79" t="s">
        <v>289</v>
      </c>
      <c r="C192" s="78">
        <v>331</v>
      </c>
    </row>
    <row r="193" s="10" customFormat="1" ht="18" customHeight="1" spans="1:3">
      <c r="A193" s="70">
        <v>21014</v>
      </c>
      <c r="B193" s="79" t="s">
        <v>290</v>
      </c>
      <c r="C193" s="71">
        <f t="shared" si="0"/>
        <v>24</v>
      </c>
    </row>
    <row r="194" s="10" customFormat="1" ht="18" customHeight="1" spans="1:3">
      <c r="A194" s="70">
        <v>2101401</v>
      </c>
      <c r="B194" s="79" t="s">
        <v>291</v>
      </c>
      <c r="C194" s="78">
        <v>24</v>
      </c>
    </row>
    <row r="195" s="10" customFormat="1" ht="18" customHeight="1" spans="1:3">
      <c r="A195" s="70">
        <v>2101499</v>
      </c>
      <c r="B195" s="13" t="s">
        <v>292</v>
      </c>
      <c r="C195" s="78"/>
    </row>
    <row r="196" s="10" customFormat="1" ht="18" customHeight="1" spans="1:3">
      <c r="A196" s="70">
        <v>21015</v>
      </c>
      <c r="B196" s="79" t="s">
        <v>293</v>
      </c>
      <c r="C196" s="71">
        <f t="shared" si="0"/>
        <v>21</v>
      </c>
    </row>
    <row r="197" s="10" customFormat="1" ht="18" customHeight="1" spans="1:3">
      <c r="A197" s="70">
        <v>2101599</v>
      </c>
      <c r="B197" s="79" t="s">
        <v>294</v>
      </c>
      <c r="C197" s="78">
        <v>21</v>
      </c>
    </row>
    <row r="198" s="10" customFormat="1" ht="18" customHeight="1" spans="1:3">
      <c r="A198" s="70">
        <v>21099</v>
      </c>
      <c r="B198" s="79" t="s">
        <v>295</v>
      </c>
      <c r="C198" s="71">
        <f>C199</f>
        <v>226</v>
      </c>
    </row>
    <row r="199" s="10" customFormat="1" ht="18" customHeight="1" spans="1:3">
      <c r="A199" s="70">
        <v>2109999</v>
      </c>
      <c r="B199" s="79" t="s">
        <v>296</v>
      </c>
      <c r="C199" s="78">
        <v>226</v>
      </c>
    </row>
    <row r="200" s="10" customFormat="1" ht="18" customHeight="1" spans="1:3">
      <c r="A200" s="70">
        <v>211</v>
      </c>
      <c r="B200" s="82" t="s">
        <v>297</v>
      </c>
      <c r="C200" s="71">
        <f>C201+C203+C208+C206</f>
        <v>489</v>
      </c>
    </row>
    <row r="201" s="10" customFormat="1" ht="18" customHeight="1" spans="1:3">
      <c r="A201" s="70">
        <v>21101</v>
      </c>
      <c r="B201" s="79" t="s">
        <v>298</v>
      </c>
      <c r="C201" s="71">
        <f>C202</f>
        <v>20</v>
      </c>
    </row>
    <row r="202" s="10" customFormat="1" ht="18" customHeight="1" spans="1:3">
      <c r="A202" s="70">
        <v>2110199</v>
      </c>
      <c r="B202" s="79" t="s">
        <v>299</v>
      </c>
      <c r="C202" s="78">
        <v>20</v>
      </c>
    </row>
    <row r="203" s="10" customFormat="1" ht="18" customHeight="1" spans="1:3">
      <c r="A203" s="84">
        <v>21103</v>
      </c>
      <c r="B203" s="87" t="s">
        <v>300</v>
      </c>
      <c r="C203" s="86"/>
    </row>
    <row r="204" s="10" customFormat="1" ht="18" customHeight="1" spans="1:3">
      <c r="A204" s="70">
        <v>2110302</v>
      </c>
      <c r="B204" s="79" t="s">
        <v>301</v>
      </c>
      <c r="C204" s="78"/>
    </row>
    <row r="205" s="10" customFormat="1" ht="18" customHeight="1" spans="1:3">
      <c r="A205" s="70">
        <v>2110399</v>
      </c>
      <c r="B205" s="79" t="s">
        <v>302</v>
      </c>
      <c r="C205" s="78"/>
    </row>
    <row r="206" s="10" customFormat="1" ht="18" customHeight="1" spans="1:3">
      <c r="A206" s="72">
        <v>21110</v>
      </c>
      <c r="B206" s="72" t="s">
        <v>303</v>
      </c>
      <c r="C206" s="73">
        <v>205</v>
      </c>
    </row>
    <row r="207" s="10" customFormat="1" ht="18" customHeight="1" spans="1:3">
      <c r="A207" s="72">
        <v>2111001</v>
      </c>
      <c r="B207" s="72" t="s">
        <v>304</v>
      </c>
      <c r="C207" s="73">
        <v>205</v>
      </c>
    </row>
    <row r="208" s="10" customFormat="1" ht="18" customHeight="1" spans="1:3">
      <c r="A208" s="70">
        <v>21199</v>
      </c>
      <c r="B208" s="82" t="s">
        <v>305</v>
      </c>
      <c r="C208" s="71">
        <f>C209</f>
        <v>264</v>
      </c>
    </row>
    <row r="209" s="10" customFormat="1" ht="18" customHeight="1" spans="1:3">
      <c r="A209" s="70">
        <v>2119999</v>
      </c>
      <c r="B209" s="82" t="s">
        <v>306</v>
      </c>
      <c r="C209" s="78">
        <v>264</v>
      </c>
    </row>
    <row r="210" s="10" customFormat="1" ht="18" customHeight="1" spans="1:3">
      <c r="A210" s="70">
        <v>212</v>
      </c>
      <c r="B210" s="82" t="s">
        <v>307</v>
      </c>
      <c r="C210" s="78">
        <v>917</v>
      </c>
    </row>
    <row r="211" s="10" customFormat="1" ht="18" customHeight="1" spans="1:3">
      <c r="A211" s="70">
        <v>21201</v>
      </c>
      <c r="B211" s="79" t="s">
        <v>308</v>
      </c>
      <c r="C211" s="71">
        <f>C212+C213</f>
        <v>757</v>
      </c>
    </row>
    <row r="212" s="10" customFormat="1" ht="18" customHeight="1" spans="1:3">
      <c r="A212" s="70">
        <v>2120101</v>
      </c>
      <c r="B212" s="79" t="s">
        <v>131</v>
      </c>
      <c r="C212" s="73">
        <v>301</v>
      </c>
    </row>
    <row r="213" s="10" customFormat="1" ht="18" customHeight="1" spans="1:3">
      <c r="A213" s="70">
        <v>2120104</v>
      </c>
      <c r="B213" s="79" t="s">
        <v>309</v>
      </c>
      <c r="C213" s="73">
        <v>456</v>
      </c>
    </row>
    <row r="214" s="10" customFormat="1" ht="18" customHeight="1" spans="1:3">
      <c r="A214" s="70">
        <v>21203</v>
      </c>
      <c r="B214" s="79" t="s">
        <v>310</v>
      </c>
      <c r="C214" s="71">
        <f t="shared" ref="C214:C218" si="1">C215</f>
        <v>96</v>
      </c>
    </row>
    <row r="215" s="10" customFormat="1" ht="18" customHeight="1" spans="1:3">
      <c r="A215" s="93">
        <v>2120399</v>
      </c>
      <c r="B215" s="79" t="s">
        <v>311</v>
      </c>
      <c r="C215" s="73">
        <v>96</v>
      </c>
    </row>
    <row r="216" s="10" customFormat="1" ht="18" customHeight="1" spans="1:3">
      <c r="A216" s="70">
        <v>21205</v>
      </c>
      <c r="B216" s="79" t="s">
        <v>312</v>
      </c>
      <c r="C216" s="71">
        <f t="shared" si="1"/>
        <v>38</v>
      </c>
    </row>
    <row r="217" s="10" customFormat="1" ht="18" customHeight="1" spans="1:3">
      <c r="A217" s="70">
        <v>2120501</v>
      </c>
      <c r="B217" s="79" t="s">
        <v>313</v>
      </c>
      <c r="C217" s="78">
        <v>38</v>
      </c>
    </row>
    <row r="218" s="10" customFormat="1" ht="18" customHeight="1" spans="1:3">
      <c r="A218" s="70">
        <v>21299</v>
      </c>
      <c r="B218" s="79" t="s">
        <v>314</v>
      </c>
      <c r="C218" s="71">
        <f t="shared" si="1"/>
        <v>26</v>
      </c>
    </row>
    <row r="219" s="10" customFormat="1" ht="18" customHeight="1" spans="1:3">
      <c r="A219" s="70">
        <v>2129999</v>
      </c>
      <c r="B219" s="79" t="s">
        <v>315</v>
      </c>
      <c r="C219" s="78">
        <v>26</v>
      </c>
    </row>
    <row r="220" s="10" customFormat="1" ht="18" customHeight="1" spans="1:3">
      <c r="A220" s="70">
        <v>213</v>
      </c>
      <c r="B220" s="82" t="s">
        <v>316</v>
      </c>
      <c r="C220" s="71">
        <f>C221+C230+C236+C242+C248+C252</f>
        <v>7517</v>
      </c>
    </row>
    <row r="221" s="10" customFormat="1" ht="18" customHeight="1" spans="1:3">
      <c r="A221" s="70">
        <v>21301</v>
      </c>
      <c r="B221" s="79" t="s">
        <v>317</v>
      </c>
      <c r="C221" s="71">
        <f>SUM(C222:C229)</f>
        <v>1465</v>
      </c>
    </row>
    <row r="222" s="10" customFormat="1" ht="18" customHeight="1" spans="1:3">
      <c r="A222" s="70">
        <v>2130101</v>
      </c>
      <c r="B222" s="79" t="s">
        <v>131</v>
      </c>
      <c r="C222" s="73">
        <v>8</v>
      </c>
    </row>
    <row r="223" s="10" customFormat="1" ht="18" customHeight="1" spans="1:3">
      <c r="A223" s="70">
        <v>2130104</v>
      </c>
      <c r="B223" s="82" t="s">
        <v>127</v>
      </c>
      <c r="C223" s="73">
        <v>55</v>
      </c>
    </row>
    <row r="224" s="10" customFormat="1" ht="18" customHeight="1" spans="1:3">
      <c r="A224" s="70">
        <v>2130108</v>
      </c>
      <c r="B224" s="79" t="s">
        <v>318</v>
      </c>
      <c r="C224" s="73">
        <v>306</v>
      </c>
    </row>
    <row r="225" s="10" customFormat="1" ht="18" customHeight="1" spans="1:3">
      <c r="A225" s="70">
        <v>2130109</v>
      </c>
      <c r="B225" s="79" t="s">
        <v>319</v>
      </c>
      <c r="C225" s="73">
        <v>14</v>
      </c>
    </row>
    <row r="226" s="10" customFormat="1" ht="18" customHeight="1" spans="1:3">
      <c r="A226" s="70">
        <v>2130122</v>
      </c>
      <c r="B226" s="79" t="s">
        <v>320</v>
      </c>
      <c r="C226" s="73">
        <v>10</v>
      </c>
    </row>
    <row r="227" s="10" customFormat="1" ht="18" customHeight="1" spans="1:3">
      <c r="A227" s="70">
        <v>2130125</v>
      </c>
      <c r="B227" s="79" t="s">
        <v>321</v>
      </c>
      <c r="C227" s="73">
        <v>20</v>
      </c>
    </row>
    <row r="228" s="10" customFormat="1" ht="18" customHeight="1" spans="1:3">
      <c r="A228" s="70">
        <v>2130153</v>
      </c>
      <c r="B228" s="79" t="s">
        <v>322</v>
      </c>
      <c r="C228" s="73">
        <v>150</v>
      </c>
    </row>
    <row r="229" s="10" customFormat="1" ht="18" customHeight="1" spans="1:3">
      <c r="A229" s="70">
        <v>2130199</v>
      </c>
      <c r="B229" s="79" t="s">
        <v>323</v>
      </c>
      <c r="C229" s="21">
        <v>902</v>
      </c>
    </row>
    <row r="230" s="10" customFormat="1" ht="18" customHeight="1" spans="1:3">
      <c r="A230" s="70">
        <v>21302</v>
      </c>
      <c r="B230" s="79" t="s">
        <v>324</v>
      </c>
      <c r="C230" s="71">
        <f>SUM(C231:C235)</f>
        <v>142</v>
      </c>
    </row>
    <row r="231" s="10" customFormat="1" ht="18" customHeight="1" spans="1:3">
      <c r="A231" s="13">
        <v>2130201</v>
      </c>
      <c r="B231" s="13" t="s">
        <v>160</v>
      </c>
      <c r="C231" s="21">
        <v>36</v>
      </c>
    </row>
    <row r="232" s="10" customFormat="1" ht="18" customHeight="1" spans="1:3">
      <c r="A232" s="13">
        <v>2130204</v>
      </c>
      <c r="B232" s="13" t="s">
        <v>325</v>
      </c>
      <c r="C232" s="21">
        <v>4</v>
      </c>
    </row>
    <row r="233" s="10" customFormat="1" ht="18" customHeight="1" spans="1:3">
      <c r="A233" s="13">
        <v>2130205</v>
      </c>
      <c r="B233" s="13" t="s">
        <v>326</v>
      </c>
      <c r="C233" s="21">
        <v>41</v>
      </c>
    </row>
    <row r="234" s="10" customFormat="1" ht="18" customHeight="1" spans="1:3">
      <c r="A234" s="13">
        <v>2130207</v>
      </c>
      <c r="B234" s="13" t="s">
        <v>327</v>
      </c>
      <c r="C234" s="21">
        <v>59</v>
      </c>
    </row>
    <row r="235" s="10" customFormat="1" ht="18" customHeight="1" spans="1:3">
      <c r="A235" s="13">
        <v>2130299</v>
      </c>
      <c r="B235" s="13" t="s">
        <v>328</v>
      </c>
      <c r="C235" s="21">
        <v>2</v>
      </c>
    </row>
    <row r="236" s="10" customFormat="1" ht="18" customHeight="1" spans="1:3">
      <c r="A236" s="70">
        <v>21303</v>
      </c>
      <c r="B236" s="79" t="s">
        <v>329</v>
      </c>
      <c r="C236" s="78">
        <v>284</v>
      </c>
    </row>
    <row r="237" s="10" customFormat="1" ht="18" customHeight="1" spans="1:3">
      <c r="A237" s="13">
        <v>2130305</v>
      </c>
      <c r="B237" s="13" t="s">
        <v>330</v>
      </c>
      <c r="C237" s="21">
        <v>36</v>
      </c>
    </row>
    <row r="238" s="10" customFormat="1" ht="18" customHeight="1" spans="1:3">
      <c r="A238" s="13">
        <v>2130311</v>
      </c>
      <c r="B238" s="13" t="s">
        <v>331</v>
      </c>
      <c r="C238" s="21">
        <v>9</v>
      </c>
    </row>
    <row r="239" s="10" customFormat="1" ht="18" customHeight="1" spans="1:3">
      <c r="A239" s="13">
        <v>2130316</v>
      </c>
      <c r="B239" s="13" t="s">
        <v>332</v>
      </c>
      <c r="C239" s="21">
        <v>88</v>
      </c>
    </row>
    <row r="240" s="10" customFormat="1" ht="18" customHeight="1" spans="1:3">
      <c r="A240" s="13">
        <v>2130321</v>
      </c>
      <c r="B240" s="13" t="s">
        <v>333</v>
      </c>
      <c r="C240" s="21">
        <v>111</v>
      </c>
    </row>
    <row r="241" s="10" customFormat="1" ht="18" customHeight="1" spans="1:3">
      <c r="A241" s="13">
        <v>2130399</v>
      </c>
      <c r="B241" s="13" t="s">
        <v>334</v>
      </c>
      <c r="C241" s="21">
        <v>40</v>
      </c>
    </row>
    <row r="242" s="10" customFormat="1" ht="18" customHeight="1" spans="1:3">
      <c r="A242" s="83">
        <v>21305</v>
      </c>
      <c r="B242" s="90" t="s">
        <v>335</v>
      </c>
      <c r="C242" s="71">
        <f>SUM(C243:C247)</f>
        <v>4780</v>
      </c>
    </row>
    <row r="243" s="10" customFormat="1" ht="18" customHeight="1" spans="1:3">
      <c r="A243" s="13">
        <v>2130501</v>
      </c>
      <c r="B243" s="13" t="s">
        <v>160</v>
      </c>
      <c r="C243" s="21">
        <v>18</v>
      </c>
    </row>
    <row r="244" s="10" customFormat="1" ht="18" customHeight="1" spans="1:3">
      <c r="A244" s="13">
        <v>2130504</v>
      </c>
      <c r="B244" s="13" t="s">
        <v>336</v>
      </c>
      <c r="C244" s="21">
        <v>500</v>
      </c>
    </row>
    <row r="245" s="10" customFormat="1" ht="18" customHeight="1" spans="1:3">
      <c r="A245" s="13">
        <v>2130505</v>
      </c>
      <c r="B245" s="13" t="s">
        <v>337</v>
      </c>
      <c r="C245" s="21">
        <v>73</v>
      </c>
    </row>
    <row r="246" s="10" customFormat="1" ht="18" customHeight="1" spans="1:3">
      <c r="A246" s="13">
        <v>2130507</v>
      </c>
      <c r="B246" s="13" t="s">
        <v>338</v>
      </c>
      <c r="C246" s="21">
        <v>512</v>
      </c>
    </row>
    <row r="247" s="10" customFormat="1" ht="18" customHeight="1" spans="1:3">
      <c r="A247" s="13">
        <v>2130599</v>
      </c>
      <c r="B247" s="13" t="s">
        <v>339</v>
      </c>
      <c r="C247" s="21">
        <v>3677</v>
      </c>
    </row>
    <row r="248" s="10" customFormat="1" ht="18" customHeight="1" spans="1:3">
      <c r="A248" s="70">
        <v>21307</v>
      </c>
      <c r="B248" s="79" t="s">
        <v>340</v>
      </c>
      <c r="C248" s="71">
        <f>SUM(C249:C251)</f>
        <v>809</v>
      </c>
    </row>
    <row r="249" s="10" customFormat="1" ht="18" customHeight="1" spans="1:3">
      <c r="A249" s="70">
        <v>2130701</v>
      </c>
      <c r="B249" s="79" t="s">
        <v>341</v>
      </c>
      <c r="C249" s="78"/>
    </row>
    <row r="250" s="10" customFormat="1" ht="18" customHeight="1" spans="1:3">
      <c r="A250" s="70">
        <v>2130705</v>
      </c>
      <c r="B250" s="79" t="s">
        <v>342</v>
      </c>
      <c r="C250" s="21">
        <v>37</v>
      </c>
    </row>
    <row r="251" s="10" customFormat="1" ht="18" customHeight="1" spans="1:3">
      <c r="A251" s="70">
        <v>2130799</v>
      </c>
      <c r="B251" s="79" t="s">
        <v>343</v>
      </c>
      <c r="C251" s="21">
        <v>772</v>
      </c>
    </row>
    <row r="252" s="10" customFormat="1" ht="18" customHeight="1" spans="1:3">
      <c r="A252" s="70">
        <v>21399</v>
      </c>
      <c r="B252" s="79" t="s">
        <v>344</v>
      </c>
      <c r="C252" s="71">
        <f>SUM(C253:C254)</f>
        <v>37</v>
      </c>
    </row>
    <row r="253" s="10" customFormat="1" ht="18" customHeight="1" spans="1:3">
      <c r="A253" s="70">
        <v>2139901</v>
      </c>
      <c r="B253" s="79" t="s">
        <v>345</v>
      </c>
      <c r="C253" s="78"/>
    </row>
    <row r="254" s="10" customFormat="1" ht="18" customHeight="1" spans="1:3">
      <c r="A254" s="70">
        <v>2139999</v>
      </c>
      <c r="B254" s="79" t="s">
        <v>346</v>
      </c>
      <c r="C254" s="78">
        <v>37</v>
      </c>
    </row>
    <row r="255" s="10" customFormat="1" ht="18" customHeight="1" spans="1:3">
      <c r="A255" s="70">
        <v>214</v>
      </c>
      <c r="B255" s="82" t="s">
        <v>347</v>
      </c>
      <c r="C255" s="71">
        <f>C260+C256</f>
        <v>277</v>
      </c>
    </row>
    <row r="256" s="10" customFormat="1" ht="18" customHeight="1" spans="1:3">
      <c r="A256" s="70">
        <v>21401</v>
      </c>
      <c r="B256" s="79" t="s">
        <v>348</v>
      </c>
      <c r="C256" s="71">
        <f>SUM(C257:C259)</f>
        <v>277</v>
      </c>
    </row>
    <row r="257" s="10" customFormat="1" ht="18" customHeight="1" spans="1:3">
      <c r="A257" s="70">
        <v>2140104</v>
      </c>
      <c r="B257" s="79" t="s">
        <v>349</v>
      </c>
      <c r="C257" s="78"/>
    </row>
    <row r="258" s="10" customFormat="1" ht="18" customHeight="1" spans="1:3">
      <c r="A258" s="70">
        <v>2140106</v>
      </c>
      <c r="B258" s="79" t="s">
        <v>350</v>
      </c>
      <c r="C258" s="78">
        <v>196</v>
      </c>
    </row>
    <row r="259" s="10" customFormat="1" ht="18" customHeight="1" spans="1:3">
      <c r="A259" s="72">
        <v>2140199</v>
      </c>
      <c r="B259" s="72" t="s">
        <v>351</v>
      </c>
      <c r="C259" s="73">
        <v>81</v>
      </c>
    </row>
    <row r="260" s="10" customFormat="1" ht="18" customHeight="1" spans="1:3">
      <c r="A260" s="84">
        <v>21402</v>
      </c>
      <c r="B260" s="87" t="s">
        <v>352</v>
      </c>
      <c r="C260" s="71">
        <f t="shared" ref="C260:C263" si="2">C261</f>
        <v>0</v>
      </c>
    </row>
    <row r="261" s="10" customFormat="1" ht="18" customHeight="1" spans="1:3">
      <c r="A261" s="70">
        <v>2140204</v>
      </c>
      <c r="B261" s="79" t="s">
        <v>353</v>
      </c>
      <c r="C261" s="78"/>
    </row>
    <row r="262" s="10" customFormat="1" ht="18" customHeight="1" spans="1:3">
      <c r="A262" s="70">
        <v>215</v>
      </c>
      <c r="B262" s="82" t="s">
        <v>354</v>
      </c>
      <c r="C262" s="71">
        <f t="shared" si="2"/>
        <v>7333</v>
      </c>
    </row>
    <row r="263" s="10" customFormat="1" ht="18" customHeight="1" spans="1:3">
      <c r="A263" s="70">
        <v>21508</v>
      </c>
      <c r="B263" s="79" t="s">
        <v>355</v>
      </c>
      <c r="C263" s="71">
        <f t="shared" si="2"/>
        <v>7333</v>
      </c>
    </row>
    <row r="264" s="10" customFormat="1" ht="18" customHeight="1" spans="1:3">
      <c r="A264" s="70">
        <v>2150899</v>
      </c>
      <c r="B264" s="79" t="s">
        <v>356</v>
      </c>
      <c r="C264" s="73">
        <v>7333</v>
      </c>
    </row>
    <row r="265" s="10" customFormat="1" ht="18" customHeight="1" spans="1:3">
      <c r="A265" s="70">
        <v>216</v>
      </c>
      <c r="B265" s="79" t="s">
        <v>357</v>
      </c>
      <c r="C265" s="71">
        <f t="shared" ref="C265:C269" si="3">C266</f>
        <v>17</v>
      </c>
    </row>
    <row r="266" s="10" customFormat="1" ht="18" customHeight="1" spans="1:3">
      <c r="A266" s="70">
        <v>21699</v>
      </c>
      <c r="B266" s="82" t="s">
        <v>358</v>
      </c>
      <c r="C266" s="71">
        <f t="shared" si="3"/>
        <v>17</v>
      </c>
    </row>
    <row r="267" s="10" customFormat="1" ht="18" customHeight="1" spans="1:3">
      <c r="A267" s="70">
        <v>2169999</v>
      </c>
      <c r="B267" s="82" t="s">
        <v>359</v>
      </c>
      <c r="C267" s="73">
        <v>17</v>
      </c>
    </row>
    <row r="268" s="10" customFormat="1" ht="18" customHeight="1" spans="1:3">
      <c r="A268" s="70">
        <v>217</v>
      </c>
      <c r="B268" s="82" t="s">
        <v>360</v>
      </c>
      <c r="C268" s="71">
        <f>C271+C269</f>
        <v>40</v>
      </c>
    </row>
    <row r="269" s="10" customFormat="1" ht="18" customHeight="1" spans="1:3">
      <c r="A269" s="70">
        <v>21703</v>
      </c>
      <c r="B269" s="79" t="s">
        <v>361</v>
      </c>
      <c r="C269" s="71">
        <f t="shared" si="3"/>
        <v>15</v>
      </c>
    </row>
    <row r="270" s="10" customFormat="1" ht="18" customHeight="1" spans="1:3">
      <c r="A270" s="70">
        <v>2170399</v>
      </c>
      <c r="B270" s="79" t="s">
        <v>362</v>
      </c>
      <c r="C270" s="94">
        <v>15</v>
      </c>
    </row>
    <row r="271" s="10" customFormat="1" ht="18" customHeight="1" spans="1:3">
      <c r="A271" s="70">
        <v>21799</v>
      </c>
      <c r="B271" s="79" t="s">
        <v>363</v>
      </c>
      <c r="C271" s="78">
        <v>25</v>
      </c>
    </row>
    <row r="272" s="10" customFormat="1" ht="18" customHeight="1" spans="1:3">
      <c r="A272" s="70">
        <v>2179902</v>
      </c>
      <c r="B272" s="82" t="s">
        <v>364</v>
      </c>
      <c r="C272" s="78">
        <v>0</v>
      </c>
    </row>
    <row r="273" s="10" customFormat="1" ht="18" customHeight="1" spans="1:3">
      <c r="A273" s="70">
        <v>2179999</v>
      </c>
      <c r="B273" s="79" t="s">
        <v>365</v>
      </c>
      <c r="C273" s="78">
        <v>25</v>
      </c>
    </row>
    <row r="274" s="10" customFormat="1" ht="18" customHeight="1" spans="1:3">
      <c r="A274" s="70">
        <v>219</v>
      </c>
      <c r="B274" s="82" t="s">
        <v>366</v>
      </c>
      <c r="C274" s="78">
        <v>40</v>
      </c>
    </row>
    <row r="275" s="10" customFormat="1" ht="18" customHeight="1" spans="1:3">
      <c r="A275" s="70">
        <v>21999</v>
      </c>
      <c r="B275" s="79" t="s">
        <v>367</v>
      </c>
      <c r="C275" s="78">
        <v>40</v>
      </c>
    </row>
    <row r="276" s="10" customFormat="1" ht="18" customHeight="1" spans="1:3">
      <c r="A276" s="70">
        <v>220</v>
      </c>
      <c r="B276" s="82" t="s">
        <v>368</v>
      </c>
      <c r="C276" s="71">
        <f>C277+C282</f>
        <v>600</v>
      </c>
    </row>
    <row r="277" s="10" customFormat="1" ht="18" customHeight="1" spans="1:3">
      <c r="A277" s="70">
        <v>22001</v>
      </c>
      <c r="B277" s="79" t="s">
        <v>369</v>
      </c>
      <c r="C277" s="71">
        <f>SUM(C278:C281)</f>
        <v>575</v>
      </c>
    </row>
    <row r="278" s="10" customFormat="1" ht="18" customHeight="1" spans="1:3">
      <c r="A278" s="70">
        <v>2200102</v>
      </c>
      <c r="B278" s="79" t="s">
        <v>124</v>
      </c>
      <c r="C278" s="78">
        <v>0</v>
      </c>
    </row>
    <row r="279" s="10" customFormat="1" ht="18" customHeight="1" spans="1:3">
      <c r="A279" s="70">
        <v>2200104</v>
      </c>
      <c r="B279" s="79" t="s">
        <v>370</v>
      </c>
      <c r="C279" s="78"/>
    </row>
    <row r="280" s="10" customFormat="1" ht="18" customHeight="1" spans="1:3">
      <c r="A280" s="70">
        <v>2200106</v>
      </c>
      <c r="B280" s="82" t="s">
        <v>371</v>
      </c>
      <c r="C280" s="78"/>
    </row>
    <row r="281" s="10" customFormat="1" ht="18" customHeight="1" spans="1:3">
      <c r="A281" s="70">
        <v>2200150</v>
      </c>
      <c r="B281" s="79" t="s">
        <v>372</v>
      </c>
      <c r="C281" s="78">
        <v>575</v>
      </c>
    </row>
    <row r="282" s="10" customFormat="1" ht="18" customHeight="1" spans="1:3">
      <c r="A282" s="72">
        <v>22005</v>
      </c>
      <c r="B282" s="72" t="s">
        <v>373</v>
      </c>
      <c r="C282" s="73">
        <v>25</v>
      </c>
    </row>
    <row r="283" s="10" customFormat="1" ht="18" customHeight="1" spans="1:3">
      <c r="A283" s="13">
        <v>2200502</v>
      </c>
      <c r="B283" s="13" t="s">
        <v>374</v>
      </c>
      <c r="C283" s="21">
        <v>25</v>
      </c>
    </row>
    <row r="284" s="10" customFormat="1" ht="18" customHeight="1" spans="1:3">
      <c r="A284" s="70">
        <v>221</v>
      </c>
      <c r="B284" s="82" t="s">
        <v>375</v>
      </c>
      <c r="C284" s="71">
        <f>C285+C288</f>
        <v>1662</v>
      </c>
    </row>
    <row r="285" s="10" customFormat="1" ht="18" customHeight="1" spans="1:3">
      <c r="A285" s="70">
        <v>22101</v>
      </c>
      <c r="B285" s="82" t="s">
        <v>376</v>
      </c>
      <c r="C285" s="71">
        <f>C286+C287</f>
        <v>645</v>
      </c>
    </row>
    <row r="286" s="10" customFormat="1" ht="18" customHeight="1" spans="1:3">
      <c r="A286" s="95">
        <v>2210105</v>
      </c>
      <c r="B286" s="95" t="s">
        <v>377</v>
      </c>
      <c r="C286" s="96">
        <v>205</v>
      </c>
    </row>
    <row r="287" s="10" customFormat="1" ht="18" customHeight="1" spans="1:3">
      <c r="A287" s="95">
        <v>2210108</v>
      </c>
      <c r="B287" s="95" t="s">
        <v>378</v>
      </c>
      <c r="C287" s="96">
        <v>440</v>
      </c>
    </row>
    <row r="288" s="10" customFormat="1" ht="18" customHeight="1" spans="1:3">
      <c r="A288" s="70">
        <v>22102</v>
      </c>
      <c r="B288" s="79" t="s">
        <v>379</v>
      </c>
      <c r="C288" s="71">
        <f>C289</f>
        <v>1017</v>
      </c>
    </row>
    <row r="289" s="10" customFormat="1" ht="18" customHeight="1" spans="1:3">
      <c r="A289" s="70">
        <v>2210201</v>
      </c>
      <c r="B289" s="79" t="s">
        <v>380</v>
      </c>
      <c r="C289" s="21">
        <v>1017</v>
      </c>
    </row>
    <row r="290" s="10" customFormat="1" ht="18" customHeight="1" spans="1:3">
      <c r="A290" s="70">
        <v>224</v>
      </c>
      <c r="B290" s="82" t="s">
        <v>381</v>
      </c>
      <c r="C290" s="71">
        <f>C291+C296+C300+C298</f>
        <v>916</v>
      </c>
    </row>
    <row r="291" s="10" customFormat="1" ht="18" customHeight="1" spans="1:3">
      <c r="A291" s="70">
        <v>22401</v>
      </c>
      <c r="B291" s="79" t="s">
        <v>382</v>
      </c>
      <c r="C291" s="71">
        <f>SUM(C292:C295)</f>
        <v>78</v>
      </c>
    </row>
    <row r="292" s="10" customFormat="1" ht="18" customHeight="1" spans="1:3">
      <c r="A292" s="70">
        <v>2240104</v>
      </c>
      <c r="B292" s="82" t="s">
        <v>383</v>
      </c>
      <c r="C292" s="78"/>
    </row>
    <row r="293" s="10" customFormat="1" ht="18" customHeight="1" spans="1:3">
      <c r="A293" s="70">
        <v>2240106</v>
      </c>
      <c r="B293" s="79" t="s">
        <v>384</v>
      </c>
      <c r="C293" s="21">
        <v>16</v>
      </c>
    </row>
    <row r="294" s="10" customFormat="1" ht="18" customHeight="1" spans="1:3">
      <c r="A294" s="70">
        <v>2240108</v>
      </c>
      <c r="B294" s="82" t="s">
        <v>385</v>
      </c>
      <c r="C294" s="21">
        <v>55</v>
      </c>
    </row>
    <row r="295" s="10" customFormat="1" ht="18" customHeight="1" spans="1:3">
      <c r="A295" s="70">
        <v>2240109</v>
      </c>
      <c r="B295" s="82" t="s">
        <v>386</v>
      </c>
      <c r="C295" s="21">
        <v>7</v>
      </c>
    </row>
    <row r="296" s="10" customFormat="1" ht="18" customHeight="1" spans="1:3">
      <c r="A296" s="70">
        <v>22402</v>
      </c>
      <c r="B296" s="79" t="s">
        <v>387</v>
      </c>
      <c r="C296" s="71">
        <f t="shared" ref="C296:C300" si="4">C297</f>
        <v>672</v>
      </c>
    </row>
    <row r="297" s="10" customFormat="1" ht="18" customHeight="1" spans="1:3">
      <c r="A297" s="70">
        <v>2240201</v>
      </c>
      <c r="B297" s="79" t="s">
        <v>131</v>
      </c>
      <c r="C297" s="78">
        <v>672</v>
      </c>
    </row>
    <row r="298" s="10" customFormat="1" ht="18" customHeight="1" spans="1:3">
      <c r="A298" s="70">
        <v>22406</v>
      </c>
      <c r="B298" s="79" t="s">
        <v>388</v>
      </c>
      <c r="C298" s="71">
        <f t="shared" si="4"/>
        <v>33</v>
      </c>
    </row>
    <row r="299" s="10" customFormat="1" ht="18" customHeight="1" spans="1:3">
      <c r="A299" s="70">
        <v>2240601</v>
      </c>
      <c r="B299" s="79" t="s">
        <v>389</v>
      </c>
      <c r="C299" s="78">
        <v>33</v>
      </c>
    </row>
    <row r="300" s="10" customFormat="1" ht="18" customHeight="1" spans="1:3">
      <c r="A300" s="70">
        <v>22407</v>
      </c>
      <c r="B300" s="82" t="s">
        <v>390</v>
      </c>
      <c r="C300" s="71">
        <f t="shared" si="4"/>
        <v>133</v>
      </c>
    </row>
    <row r="301" s="10" customFormat="1" ht="18" customHeight="1" spans="1:3">
      <c r="A301" s="93">
        <v>2240703</v>
      </c>
      <c r="B301" s="82" t="s">
        <v>391</v>
      </c>
      <c r="C301" s="78">
        <v>133</v>
      </c>
    </row>
    <row r="302" s="10" customFormat="1" ht="18" customHeight="1" spans="1:3">
      <c r="A302" s="93">
        <v>227</v>
      </c>
      <c r="B302" s="82" t="s">
        <v>392</v>
      </c>
      <c r="C302" s="94">
        <v>0</v>
      </c>
    </row>
    <row r="303" s="10" customFormat="1" ht="18" customHeight="1" spans="1:3">
      <c r="A303" s="93">
        <v>229</v>
      </c>
      <c r="B303" s="82" t="s">
        <v>393</v>
      </c>
      <c r="C303" s="94"/>
    </row>
    <row r="304" s="10" customFormat="1" ht="18" customHeight="1" spans="1:3">
      <c r="A304" s="70">
        <v>22902</v>
      </c>
      <c r="B304" s="79" t="s">
        <v>394</v>
      </c>
      <c r="C304" s="78"/>
    </row>
    <row r="305" s="10" customFormat="1" ht="18" customHeight="1" spans="1:3">
      <c r="A305" s="70">
        <v>22999</v>
      </c>
      <c r="B305" s="79" t="s">
        <v>367</v>
      </c>
      <c r="C305" s="78"/>
    </row>
    <row r="306" s="10" customFormat="1" ht="18" customHeight="1" spans="1:3">
      <c r="A306" s="70">
        <v>232</v>
      </c>
      <c r="B306" s="82" t="s">
        <v>395</v>
      </c>
      <c r="C306" s="94"/>
    </row>
    <row r="307" s="10" customFormat="1" ht="18" customHeight="1" spans="1:3">
      <c r="A307" s="70">
        <v>23203</v>
      </c>
      <c r="B307" s="79" t="s">
        <v>396</v>
      </c>
      <c r="C307" s="78"/>
    </row>
    <row r="308" s="10" customFormat="1" ht="18" customHeight="1" spans="1:3">
      <c r="A308" s="70">
        <v>2320301</v>
      </c>
      <c r="B308" s="79" t="s">
        <v>397</v>
      </c>
      <c r="C308" s="78"/>
    </row>
    <row r="309" s="10" customFormat="1" ht="18" customHeight="1" spans="1:3">
      <c r="A309" s="70">
        <v>233</v>
      </c>
      <c r="B309" s="82" t="s">
        <v>398</v>
      </c>
      <c r="C309" s="94"/>
    </row>
    <row r="310" s="10" customFormat="1" ht="18" customHeight="1" spans="1:3">
      <c r="A310" s="70">
        <v>23303</v>
      </c>
      <c r="B310" s="79" t="s">
        <v>399</v>
      </c>
      <c r="C310" s="78"/>
    </row>
    <row r="311" s="10" customFormat="1" ht="18" customHeight="1" spans="1:3">
      <c r="A311" s="97"/>
      <c r="B311" s="98" t="s">
        <v>400</v>
      </c>
      <c r="C311" s="99">
        <v>6000</v>
      </c>
    </row>
    <row r="312" s="10" customFormat="1" ht="18" customHeight="1" spans="1:3">
      <c r="A312" s="97">
        <v>230</v>
      </c>
      <c r="B312" s="100" t="s">
        <v>401</v>
      </c>
      <c r="C312" s="78">
        <v>6000</v>
      </c>
    </row>
    <row r="313" s="10" customFormat="1" ht="18" customHeight="1" spans="1:3">
      <c r="A313" s="97">
        <v>23002</v>
      </c>
      <c r="B313" s="100" t="s">
        <v>402</v>
      </c>
      <c r="C313" s="78"/>
    </row>
    <row r="314" s="10" customFormat="1" ht="18" customHeight="1" spans="1:3">
      <c r="A314" s="101">
        <v>23003</v>
      </c>
      <c r="B314" s="100" t="s">
        <v>403</v>
      </c>
      <c r="C314" s="78"/>
    </row>
    <row r="315" s="10" customFormat="1" ht="18" customHeight="1" spans="1:3">
      <c r="A315" s="97">
        <v>23006</v>
      </c>
      <c r="B315" s="100" t="s">
        <v>404</v>
      </c>
      <c r="C315" s="78">
        <v>6000</v>
      </c>
    </row>
    <row r="316" s="10" customFormat="1" ht="18" customHeight="1" spans="1:3">
      <c r="A316" s="97">
        <v>23009</v>
      </c>
      <c r="B316" s="100" t="s">
        <v>405</v>
      </c>
      <c r="C316" s="78"/>
    </row>
    <row r="317" s="10" customFormat="1" ht="18" customHeight="1" spans="1:3">
      <c r="A317" s="97">
        <v>23015</v>
      </c>
      <c r="B317" s="100" t="s">
        <v>406</v>
      </c>
      <c r="C317" s="78"/>
    </row>
    <row r="318" s="10" customFormat="1" ht="18" customHeight="1" spans="1:3">
      <c r="A318" s="97">
        <v>231</v>
      </c>
      <c r="B318" s="100" t="s">
        <v>407</v>
      </c>
      <c r="C318" s="78"/>
    </row>
    <row r="319" s="10" customFormat="1" ht="18" customHeight="1" spans="1:3">
      <c r="A319" s="97">
        <v>23103</v>
      </c>
      <c r="B319" s="100" t="s">
        <v>408</v>
      </c>
      <c r="C319" s="78"/>
    </row>
    <row r="320" s="10" customFormat="1" ht="18" customHeight="1" spans="1:3">
      <c r="A320" s="97">
        <v>2310301</v>
      </c>
      <c r="B320" s="100" t="s">
        <v>409</v>
      </c>
      <c r="C320" s="78"/>
    </row>
    <row r="321" ht="18" customHeight="1" spans="1:3">
      <c r="A321" s="102"/>
      <c r="B321" s="15" t="s">
        <v>410</v>
      </c>
      <c r="C321" s="69">
        <f>C311+C5</f>
        <v>73121</v>
      </c>
    </row>
  </sheetData>
  <autoFilter xmlns:etc="http://www.wps.cn/officeDocument/2017/etCustomData" ref="A4:XFD321" etc:filterBottomFollowUsedRange="0">
    <extLst/>
  </autoFilter>
  <mergeCells count="2">
    <mergeCell ref="A1:C1"/>
    <mergeCell ref="A2:C2"/>
  </mergeCells>
  <printOptions horizontalCentered="1"/>
  <pageMargins left="0.393055555555556" right="0.393055555555556" top="0.786805555555556" bottom="0.66875" header="0.314583333333333" footer="0.511805555555556"/>
  <pageSetup paperSize="9" firstPageNumber="73" orientation="portrait" blackAndWhite="1" useFirstPageNumber="1" horizontalDpi="600"/>
  <headerFooter>
    <oddFooter>&amp;C&amp;"Times New Roman"&amp;12— &amp;P —</oddFooter>
  </headerFooter>
  <ignoredErrors>
    <ignoredError sqref="C5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showZeros="0" workbookViewId="0">
      <selection activeCell="B17" sqref="B17"/>
    </sheetView>
  </sheetViews>
  <sheetFormatPr defaultColWidth="9" defaultRowHeight="21" customHeight="1" outlineLevelCol="2"/>
  <cols>
    <col min="1" max="1" width="17.775" style="43" customWidth="1"/>
    <col min="2" max="2" width="48" style="43" customWidth="1"/>
    <col min="3" max="3" width="17.3333333333333" style="43" customWidth="1"/>
    <col min="4" max="4" width="25" style="43" customWidth="1"/>
    <col min="5" max="16384" width="9" style="43"/>
  </cols>
  <sheetData>
    <row r="1" s="38" customFormat="1" customHeight="1" spans="1:1">
      <c r="A1" s="44" t="s">
        <v>411</v>
      </c>
    </row>
    <row r="2" customHeight="1" spans="1:3">
      <c r="A2" s="45" t="s">
        <v>412</v>
      </c>
      <c r="B2" s="46"/>
      <c r="C2" s="46"/>
    </row>
    <row r="3" s="39" customFormat="1" customHeight="1" spans="3:3">
      <c r="C3" s="47" t="s">
        <v>2</v>
      </c>
    </row>
    <row r="4" s="40" customFormat="1" customHeight="1" spans="1:3">
      <c r="A4" s="48" t="s">
        <v>413</v>
      </c>
      <c r="B4" s="48" t="s">
        <v>414</v>
      </c>
      <c r="C4" s="48" t="s">
        <v>415</v>
      </c>
    </row>
    <row r="5" s="41" customFormat="1" customHeight="1" spans="1:3">
      <c r="A5" s="49"/>
      <c r="B5" s="50" t="s">
        <v>416</v>
      </c>
      <c r="C5" s="51">
        <f>C6</f>
        <v>17261</v>
      </c>
    </row>
    <row r="6" s="41" customFormat="1" customHeight="1" spans="1:3">
      <c r="A6" s="49">
        <v>10301</v>
      </c>
      <c r="B6" s="49" t="s">
        <v>417</v>
      </c>
      <c r="C6" s="52">
        <f>C7+C13+C14</f>
        <v>17261</v>
      </c>
    </row>
    <row r="7" s="41" customFormat="1" customHeight="1" spans="1:3">
      <c r="A7" s="49">
        <v>1030148</v>
      </c>
      <c r="B7" s="53" t="s">
        <v>418</v>
      </c>
      <c r="C7" s="52">
        <f>SUM(C8:C12)</f>
        <v>15187</v>
      </c>
    </row>
    <row r="8" s="41" customFormat="1" customHeight="1" spans="1:3">
      <c r="A8" s="49">
        <v>103014801</v>
      </c>
      <c r="B8" s="54" t="s">
        <v>419</v>
      </c>
      <c r="C8" s="52">
        <v>15082</v>
      </c>
    </row>
    <row r="9" s="41" customFormat="1" customHeight="1" spans="1:3">
      <c r="A9" s="49">
        <v>103014802</v>
      </c>
      <c r="B9" s="54" t="s">
        <v>420</v>
      </c>
      <c r="C9" s="52">
        <v>105</v>
      </c>
    </row>
    <row r="10" s="41" customFormat="1" customHeight="1" spans="1:3">
      <c r="A10" s="49">
        <v>103014803</v>
      </c>
      <c r="B10" s="54" t="s">
        <v>421</v>
      </c>
      <c r="C10" s="55"/>
    </row>
    <row r="11" s="41" customFormat="1" customHeight="1" spans="1:3">
      <c r="A11" s="49">
        <v>103014898</v>
      </c>
      <c r="B11" s="54" t="s">
        <v>422</v>
      </c>
      <c r="C11" s="52"/>
    </row>
    <row r="12" s="41" customFormat="1" customHeight="1" spans="1:3">
      <c r="A12" s="49">
        <v>103014899</v>
      </c>
      <c r="B12" s="54" t="s">
        <v>423</v>
      </c>
      <c r="C12" s="52"/>
    </row>
    <row r="13" s="41" customFormat="1" customHeight="1" spans="1:3">
      <c r="A13" s="49">
        <v>1030156</v>
      </c>
      <c r="B13" s="53" t="s">
        <v>424</v>
      </c>
      <c r="C13" s="52">
        <v>1735</v>
      </c>
    </row>
    <row r="14" s="41" customFormat="1" customHeight="1" spans="1:3">
      <c r="A14" s="49">
        <v>1030178</v>
      </c>
      <c r="B14" s="53" t="s">
        <v>425</v>
      </c>
      <c r="C14" s="52">
        <v>339</v>
      </c>
    </row>
    <row r="15" s="42" customFormat="1" customHeight="1" spans="1:3">
      <c r="A15" s="56"/>
      <c r="B15" s="57" t="s">
        <v>426</v>
      </c>
      <c r="C15" s="58">
        <f>C16+C22</f>
        <v>9010</v>
      </c>
    </row>
    <row r="16" s="42" customFormat="1" customHeight="1" spans="1:3">
      <c r="A16" s="56">
        <v>11004</v>
      </c>
      <c r="B16" s="59" t="s">
        <v>427</v>
      </c>
      <c r="C16" s="60">
        <f>SUM(C17:C20)</f>
        <v>300</v>
      </c>
    </row>
    <row r="17" s="42" customFormat="1" customHeight="1" spans="1:3">
      <c r="A17" s="56">
        <v>1100401</v>
      </c>
      <c r="B17" s="59" t="s">
        <v>428</v>
      </c>
      <c r="C17" s="60">
        <v>50</v>
      </c>
    </row>
    <row r="18" s="42" customFormat="1" customHeight="1" spans="1:3">
      <c r="A18" s="27">
        <v>1100406</v>
      </c>
      <c r="B18" s="61" t="s">
        <v>429</v>
      </c>
      <c r="C18" s="62">
        <v>250</v>
      </c>
    </row>
    <row r="19" s="42" customFormat="1" customHeight="1" spans="1:3">
      <c r="A19" s="27">
        <v>1100409</v>
      </c>
      <c r="B19" s="61" t="s">
        <v>430</v>
      </c>
      <c r="C19" s="62">
        <v>0</v>
      </c>
    </row>
    <row r="20" s="42" customFormat="1" customHeight="1" spans="1:3">
      <c r="A20" s="56">
        <v>1100499</v>
      </c>
      <c r="B20" s="61" t="s">
        <v>431</v>
      </c>
      <c r="C20" s="60"/>
    </row>
    <row r="21" s="42" customFormat="1" customHeight="1" spans="1:3">
      <c r="A21" s="56">
        <v>11006</v>
      </c>
      <c r="B21" s="59" t="s">
        <v>432</v>
      </c>
      <c r="C21" s="60"/>
    </row>
    <row r="22" s="42" customFormat="1" customHeight="1" spans="1:3">
      <c r="A22" s="56">
        <v>11008</v>
      </c>
      <c r="B22" s="59" t="s">
        <v>433</v>
      </c>
      <c r="C22" s="60">
        <v>8710</v>
      </c>
    </row>
    <row r="23" s="42" customFormat="1" customHeight="1" spans="1:3">
      <c r="A23" s="56">
        <v>1100802</v>
      </c>
      <c r="B23" s="59" t="s">
        <v>434</v>
      </c>
      <c r="C23" s="60">
        <v>8710</v>
      </c>
    </row>
    <row r="24" s="42" customFormat="1" customHeight="1" spans="1:3">
      <c r="A24" s="56">
        <v>11009</v>
      </c>
      <c r="B24" s="59" t="s">
        <v>435</v>
      </c>
      <c r="C24" s="60"/>
    </row>
    <row r="25" s="42" customFormat="1" customHeight="1" spans="1:3">
      <c r="A25" s="56">
        <v>11011</v>
      </c>
      <c r="B25" s="59" t="s">
        <v>436</v>
      </c>
      <c r="C25" s="60"/>
    </row>
    <row r="26" s="42" customFormat="1" customHeight="1" spans="1:3">
      <c r="A26" s="56">
        <v>1101102</v>
      </c>
      <c r="B26" s="59" t="s">
        <v>437</v>
      </c>
      <c r="C26" s="60"/>
    </row>
    <row r="27" s="42" customFormat="1" customHeight="1" spans="1:3">
      <c r="A27" s="56">
        <v>110110211</v>
      </c>
      <c r="B27" s="56" t="s">
        <v>438</v>
      </c>
      <c r="C27" s="60"/>
    </row>
    <row r="28" s="42" customFormat="1" customHeight="1" spans="1:3">
      <c r="A28" s="56">
        <v>110110231</v>
      </c>
      <c r="B28" s="56" t="s">
        <v>439</v>
      </c>
      <c r="C28" s="60"/>
    </row>
    <row r="29" s="42" customFormat="1" customHeight="1" spans="1:3">
      <c r="A29" s="56">
        <v>110110233</v>
      </c>
      <c r="B29" s="56" t="s">
        <v>440</v>
      </c>
      <c r="C29" s="60"/>
    </row>
    <row r="30" s="42" customFormat="1" customHeight="1" spans="1:3">
      <c r="A30" s="56">
        <v>110110298</v>
      </c>
      <c r="B30" s="56" t="s">
        <v>441</v>
      </c>
      <c r="C30" s="60"/>
    </row>
    <row r="31" s="42" customFormat="1" customHeight="1" spans="1:3">
      <c r="A31" s="56">
        <v>110110299</v>
      </c>
      <c r="B31" s="56" t="s">
        <v>442</v>
      </c>
      <c r="C31" s="60"/>
    </row>
    <row r="32" s="42" customFormat="1" customHeight="1" spans="1:3">
      <c r="A32" s="56"/>
      <c r="B32" s="57" t="s">
        <v>443</v>
      </c>
      <c r="C32" s="58">
        <f>C5+C15</f>
        <v>26271</v>
      </c>
    </row>
    <row r="33" s="41" customFormat="1" customHeight="1"/>
    <row r="34" s="41" customFormat="1" customHeight="1"/>
  </sheetData>
  <autoFilter xmlns:etc="http://www.wps.cn/officeDocument/2017/etCustomData" ref="A4:D32" etc:filterBottomFollowUsedRange="0">
    <extLst/>
  </autoFilter>
  <mergeCells count="1">
    <mergeCell ref="A2:C2"/>
  </mergeCells>
  <printOptions horizontalCentered="1"/>
  <pageMargins left="0.251388888888889" right="0.251388888888889" top="0.751388888888889" bottom="0.751388888888889" header="0.298611111111111" footer="0.590277777777778"/>
  <pageSetup paperSize="9" firstPageNumber="82" orientation="portrait" useFirstPageNumber="1" horizontalDpi="600"/>
  <headerFooter>
    <oddFooter>&amp;C&amp;"Times New Roman"&amp;12—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showZeros="0" topLeftCell="A14" workbookViewId="0">
      <selection activeCell="B29" sqref="B29"/>
    </sheetView>
  </sheetViews>
  <sheetFormatPr defaultColWidth="9.10833333333333" defaultRowHeight="21" customHeight="1" outlineLevelCol="2"/>
  <cols>
    <col min="1" max="1" width="13.4416666666667" style="3" customWidth="1"/>
    <col min="2" max="2" width="55.2166666666667" style="3" customWidth="1"/>
    <col min="3" max="3" width="13.3333333333333" style="4" customWidth="1"/>
    <col min="4" max="4" width="9.10833333333333" style="3" customWidth="1"/>
    <col min="5" max="5" width="40" style="3" customWidth="1"/>
    <col min="6" max="240" width="9.10833333333333" style="3" customWidth="1"/>
    <col min="241" max="16384" width="9.10833333333333" style="3"/>
  </cols>
  <sheetData>
    <row r="1" s="1" customFormat="1" customHeight="1" spans="1:3">
      <c r="A1" s="7" t="s">
        <v>444</v>
      </c>
      <c r="B1" s="7"/>
      <c r="C1" s="8"/>
    </row>
    <row r="2" s="2" customFormat="1" customHeight="1" spans="1:3">
      <c r="A2" s="9" t="s">
        <v>445</v>
      </c>
      <c r="B2" s="9"/>
      <c r="C2" s="9"/>
    </row>
    <row r="3" s="3" customFormat="1" customHeight="1" spans="1:3">
      <c r="A3" s="10"/>
      <c r="B3" s="10"/>
      <c r="C3" s="11" t="s">
        <v>2</v>
      </c>
    </row>
    <row r="4" s="4" customFormat="1" ht="24" customHeight="1" spans="1:3">
      <c r="A4" s="12" t="s">
        <v>3</v>
      </c>
      <c r="B4" s="12" t="s">
        <v>4</v>
      </c>
      <c r="C4" s="12" t="s">
        <v>5</v>
      </c>
    </row>
    <row r="5" s="3" customFormat="1" ht="26" customHeight="1" spans="1:3">
      <c r="A5" s="13"/>
      <c r="B5" s="14" t="s">
        <v>446</v>
      </c>
      <c r="C5" s="15">
        <f>C6+C11+C24</f>
        <v>17307</v>
      </c>
    </row>
    <row r="6" s="5" customFormat="1" ht="26" customHeight="1" spans="1:3">
      <c r="A6" s="16">
        <v>208</v>
      </c>
      <c r="B6" s="17" t="s">
        <v>447</v>
      </c>
      <c r="C6" s="18">
        <v>341</v>
      </c>
    </row>
    <row r="7" s="5" customFormat="1" ht="26" customHeight="1" spans="1:3">
      <c r="A7" s="16">
        <v>20822</v>
      </c>
      <c r="B7" s="19" t="s">
        <v>448</v>
      </c>
      <c r="C7" s="18">
        <v>341</v>
      </c>
    </row>
    <row r="8" s="5" customFormat="1" ht="26" customHeight="1" spans="1:3">
      <c r="A8" s="16">
        <v>2082201</v>
      </c>
      <c r="B8" s="19" t="s">
        <v>449</v>
      </c>
      <c r="C8" s="18">
        <v>155</v>
      </c>
    </row>
    <row r="9" s="5" customFormat="1" ht="26" customHeight="1" spans="1:3">
      <c r="A9" s="16">
        <v>2082202</v>
      </c>
      <c r="B9" s="19" t="s">
        <v>450</v>
      </c>
      <c r="C9" s="18">
        <v>186</v>
      </c>
    </row>
    <row r="10" s="5" customFormat="1" ht="26" customHeight="1" spans="1:3">
      <c r="A10" s="16">
        <v>2082299</v>
      </c>
      <c r="B10" s="19" t="s">
        <v>451</v>
      </c>
      <c r="C10" s="18"/>
    </row>
    <row r="11" s="4" customFormat="1" ht="26" customHeight="1" spans="1:3">
      <c r="A11" s="13">
        <v>212</v>
      </c>
      <c r="B11" s="20" t="s">
        <v>452</v>
      </c>
      <c r="C11" s="21">
        <f>C12+C17+C21</f>
        <v>16847</v>
      </c>
    </row>
    <row r="12" s="4" customFormat="1" ht="26" customHeight="1" spans="1:3">
      <c r="A12" s="13">
        <v>21208</v>
      </c>
      <c r="B12" s="17" t="s">
        <v>453</v>
      </c>
      <c r="C12" s="21">
        <f>C13+C14+C15+C16</f>
        <v>14991</v>
      </c>
    </row>
    <row r="13" s="4" customFormat="1" ht="26" customHeight="1" spans="1:3">
      <c r="A13" s="22">
        <v>2120801</v>
      </c>
      <c r="B13" s="23" t="s">
        <v>454</v>
      </c>
      <c r="C13" s="21">
        <v>840</v>
      </c>
    </row>
    <row r="14" s="4" customFormat="1" ht="26" customHeight="1" spans="1:3">
      <c r="A14" s="22">
        <v>2120804</v>
      </c>
      <c r="B14" s="22" t="s">
        <v>455</v>
      </c>
      <c r="C14" s="21"/>
    </row>
    <row r="15" s="4" customFormat="1" ht="26" customHeight="1" spans="1:3">
      <c r="A15" s="22">
        <v>2120806</v>
      </c>
      <c r="B15" s="23" t="s">
        <v>456</v>
      </c>
      <c r="C15" s="24"/>
    </row>
    <row r="16" s="4" customFormat="1" ht="26" customHeight="1" spans="1:3">
      <c r="A16" s="22">
        <v>2120899</v>
      </c>
      <c r="B16" s="23" t="s">
        <v>457</v>
      </c>
      <c r="C16" s="25">
        <v>14151</v>
      </c>
    </row>
    <row r="17" s="4" customFormat="1" ht="26" customHeight="1" spans="1:3">
      <c r="A17" s="22">
        <v>21213</v>
      </c>
      <c r="B17" s="20" t="s">
        <v>458</v>
      </c>
      <c r="C17" s="21">
        <v>1632</v>
      </c>
    </row>
    <row r="18" s="4" customFormat="1" ht="26" customHeight="1" spans="1:3">
      <c r="A18" s="22">
        <v>2121301</v>
      </c>
      <c r="B18" s="23" t="s">
        <v>459</v>
      </c>
      <c r="C18" s="26">
        <v>70</v>
      </c>
    </row>
    <row r="19" s="4" customFormat="1" ht="26" customHeight="1" spans="1:3">
      <c r="A19" s="22">
        <v>2121302</v>
      </c>
      <c r="B19" s="23" t="s">
        <v>460</v>
      </c>
      <c r="C19" s="26">
        <v>978</v>
      </c>
    </row>
    <row r="20" s="4" customFormat="1" ht="26" customHeight="1" spans="1:3">
      <c r="A20" s="22">
        <v>2121399</v>
      </c>
      <c r="B20" s="23" t="s">
        <v>461</v>
      </c>
      <c r="C20" s="26">
        <v>584</v>
      </c>
    </row>
    <row r="21" s="4" customFormat="1" ht="26" customHeight="1" spans="1:3">
      <c r="A21" s="27">
        <v>21214</v>
      </c>
      <c r="B21" s="28" t="s">
        <v>462</v>
      </c>
      <c r="C21" s="26">
        <f>C22+C23</f>
        <v>224</v>
      </c>
    </row>
    <row r="22" s="4" customFormat="1" ht="26" customHeight="1" spans="1:3">
      <c r="A22" s="27">
        <v>2121401</v>
      </c>
      <c r="B22" s="16" t="s">
        <v>463</v>
      </c>
      <c r="C22" s="26">
        <v>213</v>
      </c>
    </row>
    <row r="23" s="4" customFormat="1" ht="26" customHeight="1" spans="1:3">
      <c r="A23" s="27">
        <v>2121402</v>
      </c>
      <c r="B23" s="16" t="s">
        <v>464</v>
      </c>
      <c r="C23" s="26">
        <v>11</v>
      </c>
    </row>
    <row r="24" s="4" customFormat="1" ht="26" customHeight="1" spans="1:3">
      <c r="A24" s="22">
        <v>229</v>
      </c>
      <c r="B24" s="29" t="s">
        <v>465</v>
      </c>
      <c r="C24" s="30">
        <f>C25</f>
        <v>119</v>
      </c>
    </row>
    <row r="25" s="4" customFormat="1" ht="26" customHeight="1" spans="1:3">
      <c r="A25" s="22">
        <v>22960</v>
      </c>
      <c r="B25" s="22" t="s">
        <v>466</v>
      </c>
      <c r="C25" s="31">
        <f>SUM(C26:C29)</f>
        <v>119</v>
      </c>
    </row>
    <row r="26" s="4" customFormat="1" ht="26" customHeight="1" spans="1:3">
      <c r="A26" s="22">
        <v>2296002</v>
      </c>
      <c r="B26" s="22" t="s">
        <v>467</v>
      </c>
      <c r="C26" s="31">
        <v>108</v>
      </c>
    </row>
    <row r="27" s="4" customFormat="1" ht="26" customHeight="1" spans="1:3">
      <c r="A27" s="22">
        <v>2296003</v>
      </c>
      <c r="B27" s="13" t="s">
        <v>468</v>
      </c>
      <c r="C27" s="24"/>
    </row>
    <row r="28" s="4" customFormat="1" ht="26" customHeight="1" spans="1:3">
      <c r="A28" s="22">
        <v>2296006</v>
      </c>
      <c r="B28" s="22" t="s">
        <v>469</v>
      </c>
      <c r="C28" s="31">
        <v>11</v>
      </c>
    </row>
    <row r="29" s="4" customFormat="1" ht="26" customHeight="1" spans="1:3">
      <c r="A29" s="22">
        <v>2296013</v>
      </c>
      <c r="B29" s="22" t="s">
        <v>470</v>
      </c>
      <c r="C29" s="31"/>
    </row>
    <row r="30" s="4" customFormat="1" ht="26" customHeight="1" spans="1:3">
      <c r="A30" s="22">
        <v>232</v>
      </c>
      <c r="B30" s="23" t="s">
        <v>471</v>
      </c>
      <c r="C30" s="31"/>
    </row>
    <row r="31" s="4" customFormat="1" ht="26" customHeight="1" spans="1:3">
      <c r="A31" s="22">
        <v>23204</v>
      </c>
      <c r="B31" s="23" t="s">
        <v>472</v>
      </c>
      <c r="C31" s="21"/>
    </row>
    <row r="32" s="4" customFormat="1" ht="26" customHeight="1" spans="1:3">
      <c r="A32" s="22">
        <v>2320411</v>
      </c>
      <c r="B32" s="17" t="s">
        <v>473</v>
      </c>
      <c r="C32" s="21"/>
    </row>
    <row r="33" s="5" customFormat="1" ht="26" customHeight="1" spans="1:3">
      <c r="A33" s="16"/>
      <c r="B33" s="32" t="s">
        <v>400</v>
      </c>
      <c r="C33" s="33">
        <v>8964</v>
      </c>
    </row>
    <row r="34" s="5" customFormat="1" ht="26" customHeight="1" spans="1:3">
      <c r="A34" s="16">
        <v>230</v>
      </c>
      <c r="B34" s="34" t="s">
        <v>474</v>
      </c>
      <c r="C34" s="18">
        <v>8964</v>
      </c>
    </row>
    <row r="35" s="5" customFormat="1" ht="26" customHeight="1" spans="1:3">
      <c r="A35" s="16">
        <v>23004</v>
      </c>
      <c r="B35" s="34" t="s">
        <v>475</v>
      </c>
      <c r="C35" s="18"/>
    </row>
    <row r="36" s="5" customFormat="1" ht="26" customHeight="1" spans="1:3">
      <c r="A36" s="16">
        <v>23008</v>
      </c>
      <c r="B36" s="34" t="s">
        <v>476</v>
      </c>
      <c r="C36" s="35">
        <v>8964</v>
      </c>
    </row>
    <row r="37" s="5" customFormat="1" ht="26" customHeight="1" spans="1:3">
      <c r="A37" s="16">
        <v>2300802</v>
      </c>
      <c r="B37" s="34" t="s">
        <v>477</v>
      </c>
      <c r="C37" s="35">
        <v>8964</v>
      </c>
    </row>
    <row r="38" s="5" customFormat="1" ht="26" customHeight="1" spans="1:3">
      <c r="A38" s="16">
        <v>23009</v>
      </c>
      <c r="B38" s="34" t="s">
        <v>405</v>
      </c>
      <c r="C38" s="18"/>
    </row>
    <row r="39" s="5" customFormat="1" ht="26" customHeight="1" spans="1:3">
      <c r="A39" s="16">
        <v>2300902</v>
      </c>
      <c r="B39" s="34" t="s">
        <v>478</v>
      </c>
      <c r="C39" s="18"/>
    </row>
    <row r="40" s="5" customFormat="1" ht="26" customHeight="1" spans="1:3">
      <c r="A40" s="16">
        <v>23011</v>
      </c>
      <c r="B40" s="34" t="s">
        <v>479</v>
      </c>
      <c r="C40" s="18"/>
    </row>
    <row r="41" s="5" customFormat="1" ht="26" customHeight="1" spans="1:3">
      <c r="A41" s="16">
        <v>231</v>
      </c>
      <c r="B41" s="34" t="s">
        <v>480</v>
      </c>
      <c r="C41" s="18"/>
    </row>
    <row r="42" s="5" customFormat="1" ht="26" customHeight="1" spans="1:3">
      <c r="A42" s="16">
        <v>23104</v>
      </c>
      <c r="B42" s="34" t="s">
        <v>481</v>
      </c>
      <c r="C42" s="18"/>
    </row>
    <row r="43" s="5" customFormat="1" ht="26" customHeight="1" spans="1:3">
      <c r="A43" s="16">
        <v>2310411</v>
      </c>
      <c r="B43" s="34" t="s">
        <v>482</v>
      </c>
      <c r="C43" s="18"/>
    </row>
    <row r="44" s="5" customFormat="1" ht="26" customHeight="1" spans="1:3">
      <c r="A44" s="16">
        <v>23105</v>
      </c>
      <c r="B44" s="34" t="s">
        <v>483</v>
      </c>
      <c r="C44" s="18"/>
    </row>
    <row r="45" s="6" customFormat="1" ht="26" customHeight="1" spans="1:3">
      <c r="A45" s="36"/>
      <c r="B45" s="32" t="s">
        <v>410</v>
      </c>
      <c r="C45" s="37">
        <f>C33+C5</f>
        <v>26271</v>
      </c>
    </row>
    <row r="46" s="3" customFormat="1" customHeight="1" spans="3:3">
      <c r="C46" s="4"/>
    </row>
    <row r="47" s="3" customFormat="1" customHeight="1" spans="3:3">
      <c r="C47" s="4"/>
    </row>
    <row r="48" s="3" customFormat="1" customHeight="1" spans="3:3">
      <c r="C48" s="4"/>
    </row>
    <row r="49" s="3" customFormat="1" customHeight="1" spans="3:3">
      <c r="C49" s="4"/>
    </row>
    <row r="50" s="3" customFormat="1" customHeight="1" spans="3:3">
      <c r="C50" s="4"/>
    </row>
    <row r="51" s="3" customFormat="1" customHeight="1" spans="3:3">
      <c r="C51" s="4"/>
    </row>
    <row r="52" s="3" customFormat="1" customHeight="1" spans="3:3">
      <c r="C52" s="4"/>
    </row>
    <row r="53" s="3" customFormat="1" customHeight="1" spans="3:3">
      <c r="C53" s="4"/>
    </row>
    <row r="54" s="3" customFormat="1" customHeight="1" spans="3:3">
      <c r="C54" s="4"/>
    </row>
    <row r="55" s="3" customFormat="1" customHeight="1" spans="3:3">
      <c r="C55" s="4"/>
    </row>
    <row r="56" s="3" customFormat="1" customHeight="1" spans="3:3">
      <c r="C56" s="4"/>
    </row>
    <row r="57" s="3" customFormat="1" customHeight="1" spans="3:3">
      <c r="C57" s="4"/>
    </row>
    <row r="58" s="3" customFormat="1" customHeight="1" spans="3:3">
      <c r="C58" s="4"/>
    </row>
    <row r="59" s="3" customFormat="1" customHeight="1" spans="3:3">
      <c r="C59" s="4"/>
    </row>
    <row r="60" s="3" customFormat="1" customHeight="1" spans="3:3">
      <c r="C60" s="4"/>
    </row>
    <row r="61" s="3" customFormat="1" customHeight="1" spans="3:3">
      <c r="C61" s="4"/>
    </row>
    <row r="62" s="3" customFormat="1" customHeight="1" spans="3:3">
      <c r="C62" s="4"/>
    </row>
    <row r="63" s="3" customFormat="1" customHeight="1" spans="3:3">
      <c r="C63" s="4"/>
    </row>
    <row r="64" s="3" customFormat="1" customHeight="1" spans="3:3">
      <c r="C64" s="4"/>
    </row>
    <row r="65" s="3" customFormat="1" customHeight="1" spans="3:3">
      <c r="C65" s="4"/>
    </row>
    <row r="66" s="3" customFormat="1" customHeight="1" spans="3:3">
      <c r="C66" s="4"/>
    </row>
    <row r="67" s="3" customFormat="1" customHeight="1" spans="3:3">
      <c r="C67" s="4"/>
    </row>
  </sheetData>
  <autoFilter xmlns:etc="http://www.wps.cn/officeDocument/2017/etCustomData" ref="A4:E45" etc:filterBottomFollowUsedRange="0">
    <extLst/>
  </autoFilter>
  <mergeCells count="1">
    <mergeCell ref="A2:C2"/>
  </mergeCells>
  <printOptions horizontalCentered="1"/>
  <pageMargins left="0.786805555555556" right="0.786805555555556" top="0.944444444444444" bottom="0.747916666666667" header="0.314583333333333" footer="0.511805555555556"/>
  <pageSetup paperSize="9" firstPageNumber="83" orientation="portrait" blackAndWhite="1" useFirstPageNumber="1" horizontalDpi="600"/>
  <headerFooter>
    <oddFooter>&amp;C&amp;"Times New Roman"&amp;12—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22、2023年公共预算收入</vt:lpstr>
      <vt:lpstr>23、2023年共公预算支出 </vt:lpstr>
      <vt:lpstr>24、2023年政府基金收入</vt:lpstr>
      <vt:lpstr>25、2023年政府基金支出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丽丽</cp:lastModifiedBy>
  <dcterms:created xsi:type="dcterms:W3CDTF">2006-09-18T00:00:00Z</dcterms:created>
  <cp:lastPrinted>2019-01-18T02:45:00Z</cp:lastPrinted>
  <dcterms:modified xsi:type="dcterms:W3CDTF">2025-05-07T03:33:24Z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9CA1B1400C8341B1A54CA8062E6D5678_13</vt:lpwstr>
  </property>
</Properties>
</file>