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45、本级公共预算收入" sheetId="1" r:id="rId1"/>
    <sheet name="46、本级公共预算支出" sheetId="21" r:id="rId2"/>
    <sheet name="49、本级政府基金收入" sheetId="6" r:id="rId3"/>
    <sheet name="50、本级政府性基金支出" sheetId="18" r:id="rId4"/>
  </sheets>
  <externalReferences>
    <externalReference r:id="rId5"/>
  </externalReferences>
  <definedNames>
    <definedName name="_xlnm.Print_Titles" localSheetId="0">'45、本级公共预算收入'!$1:$4</definedName>
    <definedName name="_xlnm.Print_Titles" localSheetId="3">'50、本级政府性基金支出'!$1:$4</definedName>
    <definedName name="_xlnm.Print_Area" localSheetId="2">'49、本级政府基金收入'!$A$1:$F$42</definedName>
    <definedName name="_xlnm.Print_Titles" localSheetId="2">'49、本级政府基金收入'!$1:$4</definedName>
    <definedName name="_xlnm.Print_Titles" localSheetId="1">'46、本级公共预算支出'!$2:$4</definedName>
    <definedName name="地区名称" localSheetId="1">[1]封面!$B$2:$B$6</definedName>
  </definedNames>
  <calcPr calcId="144525"/>
</workbook>
</file>

<file path=xl/sharedStrings.xml><?xml version="1.0" encoding="utf-8"?>
<sst xmlns="http://schemas.openxmlformats.org/spreadsheetml/2006/main" count="482" uniqueCount="454">
  <si>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</si>
  <si>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color rgb="FF000000"/>
        <rFont val="方正大标宋简体"/>
        <charset val="134"/>
      </rPr>
      <t>高新区</t>
    </r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大标宋简体"/>
        <charset val="134"/>
      </rPr>
      <t>年一般公共预算收入调整明细表</t>
    </r>
  </si>
  <si>
    <t xml:space="preserve">      单位：万元</t>
  </si>
  <si>
    <t>科目</t>
  </si>
  <si>
    <r>
      <rPr>
        <sz val="11"/>
        <color indexed="8"/>
        <rFont val="黑体"/>
        <charset val="134"/>
      </rPr>
      <t>项</t>
    </r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黑体"/>
        <charset val="134"/>
      </rPr>
      <t>目</t>
    </r>
  </si>
  <si>
    <t>预算数</t>
  </si>
  <si>
    <t>调整预算数</t>
  </si>
  <si>
    <r>
      <rPr>
        <b/>
        <sz val="10"/>
        <rFont val="宋体"/>
        <charset val="134"/>
      </rPr>
      <t>比预算数增减</t>
    </r>
    <r>
      <rPr>
        <b/>
        <sz val="10"/>
        <rFont val="Times New Roman"/>
        <charset val="0"/>
      </rPr>
      <t>+-</t>
    </r>
  </si>
  <si>
    <t>备注</t>
  </si>
  <si>
    <t>一、地方一般公共预算收入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</si>
  <si>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</si>
  <si>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</si>
  <si>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</si>
  <si>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</si>
  <si>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rgb="FF000000"/>
        <rFont val="Times New Roman"/>
        <charset val="0"/>
      </rPr>
      <t>     </t>
    </r>
    <r>
      <rPr>
        <sz val="11"/>
        <color rgb="FF000000"/>
        <rFont val="宋体"/>
        <charset val="0"/>
      </rPr>
      <t>资源税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</si>
  <si>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</si>
  <si>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</si>
  <si>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</si>
  <si>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</si>
  <si>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</si>
  <si>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</si>
  <si>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</si>
  <si>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</si>
  <si>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</si>
  <si>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</si>
  <si>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</si>
  <si>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</si>
  <si>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</si>
  <si>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</si>
  <si>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</si>
  <si>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</si>
  <si>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</si>
  <si>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</si>
  <si>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</si>
  <si>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其他收入</t>
    </r>
  </si>
  <si>
    <t>二、转移性收入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</si>
  <si>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</si>
  <si>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</si>
  <si>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</si>
  <si>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体制补助收入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</si>
  <si>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</si>
  <si>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</si>
  <si>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</si>
  <si>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</si>
  <si>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</si>
  <si>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</si>
  <si>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</si>
  <si>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</si>
  <si>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</si>
  <si>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</si>
  <si>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</si>
  <si>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</si>
  <si>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</si>
  <si>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</si>
  <si>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</si>
  <si>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</si>
  <si>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</si>
  <si>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</si>
  <si>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</si>
  <si>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</si>
  <si>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</si>
  <si>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</si>
  <si>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</si>
  <si>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</si>
  <si>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</si>
  <si>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</si>
  <si>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</si>
  <si>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</si>
  <si>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</si>
  <si>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</si>
  <si>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</si>
  <si>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</si>
  <si>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粮油物资储备共同财政事权转移支付收入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</si>
  <si>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灾害防治及应急管理共同财政事权转移支付收入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</si>
  <si>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</si>
  <si>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</si>
  <si>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</si>
  <si>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</si>
  <si>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</si>
  <si>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</si>
  <si>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</si>
  <si>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</si>
  <si>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</si>
  <si>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</si>
  <si>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</si>
  <si>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</si>
  <si>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</si>
  <si>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</si>
  <si>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</si>
  <si>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</si>
  <si>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</si>
  <si>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</si>
  <si>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</si>
  <si>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</si>
  <si>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</si>
  <si>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</si>
  <si>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</si>
  <si>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</si>
  <si>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</si>
  <si>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</si>
  <si>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</si>
  <si>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</si>
  <si>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</si>
  <si>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</si>
  <si>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</si>
  <si>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从政府性基金预算调入一般公共预算资金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</si>
  <si>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从国有资本经营预算调入一般公共预算资金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</si>
  <si>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从抗疫特别国债调入一般公共预算资金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</si>
  <si>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</si>
  <si>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  <charset val="0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</si>
  <si>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</si>
  <si>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</si>
  <si>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</si>
  <si>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</si>
  <si>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</si>
  <si>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</si>
  <si>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Times New Roman"/>
        <charset val="134"/>
      </rPr>
      <t>    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Times New Roman"/>
        <charset val="134"/>
      </rPr>
      <t>    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Times New Roman"/>
        <charset val="134"/>
      </rPr>
      <t>    </t>
    </r>
    <r>
      <rPr>
        <b/>
        <sz val="11"/>
        <color rgb="FF000000"/>
        <rFont val="宋体"/>
        <charset val="134"/>
      </rPr>
      <t>计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</si>
  <si>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</si>
  <si>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 xml:space="preserve"> </t>
  </si>
  <si>
    <t>高新区2022年一般公共预算支出调整情况表</t>
  </si>
  <si>
    <t>单位:万元</t>
  </si>
  <si>
    <t>科目编码</t>
  </si>
  <si>
    <t>科目名称</t>
  </si>
  <si>
    <t>地方一般公共预算支出合计</t>
  </si>
  <si>
    <t>一般公共服务</t>
  </si>
  <si>
    <t xml:space="preserve">    政府办公厅(室)及相关机构事务</t>
  </si>
  <si>
    <t xml:space="preserve">      行政运行</t>
  </si>
  <si>
    <t xml:space="preserve">      其他政府办公厅（室）及相关机构事务支出</t>
  </si>
  <si>
    <t xml:space="preserve">    统计信息事务</t>
  </si>
  <si>
    <t xml:space="preserve">      专项普查活动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</si>
  <si>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</si>
  <si>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</si>
  <si>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</si>
  <si>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</si>
  <si>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</si>
  <si>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</si>
  <si>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</si>
  <si>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</si>
  <si>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</si>
  <si>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</si>
  <si>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群众团体事务</t>
  </si>
  <si>
    <t xml:space="preserve">      工会事务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</si>
  <si>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</si>
  <si>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</si>
  <si>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</si>
  <si>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</si>
  <si>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</si>
  <si>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</si>
  <si>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</si>
  <si>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</si>
  <si>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>国防支出</t>
  </si>
  <si>
    <t xml:space="preserve">    其他国防支出</t>
  </si>
  <si>
    <t>四、公共安全支出</t>
  </si>
  <si>
    <t xml:space="preserve">    公安</t>
  </si>
  <si>
    <t xml:space="preserve">      其他公安支出</t>
  </si>
  <si>
    <t xml:space="preserve">    司法</t>
  </si>
  <si>
    <t xml:space="preserve">      其他司法支出</t>
  </si>
  <si>
    <t>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</si>
  <si>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</si>
  <si>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</si>
  <si>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</si>
  <si>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</si>
  <si>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高等教育</t>
  </si>
  <si>
    <t>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</si>
  <si>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</si>
  <si>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</si>
  <si>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</si>
  <si>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</si>
  <si>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 xml:space="preserve">      其他技术研究与开发支出</t>
  </si>
  <si>
    <t>其他科学技术支出</t>
  </si>
  <si>
    <t>文化旅游体育与传媒支出</t>
  </si>
  <si>
    <t xml:space="preserve">    文化和旅游</t>
  </si>
  <si>
    <t xml:space="preserve">      群众文化</t>
  </si>
  <si>
    <t xml:space="preserve">      其他文化和旅游支出</t>
  </si>
  <si>
    <t xml:space="preserve">    文物</t>
  </si>
  <si>
    <t xml:space="preserve">      文物保护</t>
  </si>
  <si>
    <t xml:space="preserve">    新闻出版电影</t>
  </si>
  <si>
    <t xml:space="preserve">      电影</t>
  </si>
  <si>
    <t>社会保障和就业支出</t>
  </si>
  <si>
    <t xml:space="preserve">    人力资源和社会保障管理事务</t>
  </si>
  <si>
    <t xml:space="preserve">      社会保险业务管理事务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</si>
  <si>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</si>
  <si>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</si>
  <si>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</si>
  <si>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</si>
  <si>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</si>
  <si>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</si>
  <si>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</si>
  <si>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</si>
  <si>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</si>
  <si>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</si>
  <si>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</si>
  <si>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伤残抚恤</t>
  </si>
  <si>
    <t xml:space="preserve">      义务兵优待</t>
  </si>
  <si>
    <t xml:space="preserve">    退役安置</t>
  </si>
  <si>
    <t xml:space="preserve">      退役士兵安置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</si>
  <si>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</si>
  <si>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</si>
  <si>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</si>
  <si>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</si>
  <si>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</si>
  <si>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</si>
  <si>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</si>
  <si>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</si>
  <si>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</si>
  <si>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</si>
  <si>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</si>
  <si>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</si>
  <si>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</si>
  <si>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</si>
  <si>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</si>
  <si>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</si>
  <si>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</si>
  <si>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</si>
  <si>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退役军人管理事务</t>
  </si>
  <si>
    <t xml:space="preserve">    其他社会保障和就业支出</t>
  </si>
  <si>
    <t>卫生健康支出</t>
  </si>
  <si>
    <t xml:space="preserve">    卫生健康管理事务</t>
  </si>
  <si>
    <t xml:space="preserve">    公立医院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</si>
  <si>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</si>
  <si>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</si>
  <si>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</si>
  <si>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</si>
  <si>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</si>
  <si>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</si>
  <si>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</si>
  <si>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</si>
  <si>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</si>
  <si>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</si>
  <si>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</si>
  <si>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</si>
  <si>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</si>
  <si>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</si>
  <si>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</si>
  <si>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</si>
  <si>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</si>
  <si>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</si>
  <si>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</si>
  <si>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</si>
  <si>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</si>
  <si>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</si>
  <si>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</si>
  <si>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</si>
  <si>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</si>
  <si>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</si>
  <si>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</si>
  <si>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</si>
  <si>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>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</si>
  <si>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</si>
  <si>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</si>
  <si>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</si>
  <si>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</si>
  <si>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>城乡社区支出</t>
  </si>
  <si>
    <t xml:space="preserve">    城乡社区管理事务</t>
  </si>
  <si>
    <t xml:space="preserve">      城管执法</t>
  </si>
  <si>
    <t>城乡社区公共设施</t>
  </si>
  <si>
    <t>其他城乡社区公共设施</t>
  </si>
  <si>
    <t xml:space="preserve">    城乡社区环境卫生</t>
  </si>
  <si>
    <t xml:space="preserve">    其他城乡社区支出</t>
  </si>
  <si>
    <t>农林水支出</t>
  </si>
  <si>
    <t xml:space="preserve">    农业农村</t>
  </si>
  <si>
    <t xml:space="preserve">      病虫害控制</t>
  </si>
  <si>
    <t xml:space="preserve">      农产品质量安全</t>
  </si>
  <si>
    <t xml:space="preserve">      防灾救灾</t>
  </si>
  <si>
    <t xml:space="preserve">      农业生产发展</t>
  </si>
  <si>
    <t xml:space="preserve">      其他农业农村支出</t>
  </si>
  <si>
    <t xml:space="preserve">    林业和草原</t>
  </si>
  <si>
    <t xml:space="preserve">      森林资源管理</t>
  </si>
  <si>
    <t xml:space="preserve">    水利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</si>
  <si>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</si>
  <si>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</si>
  <si>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</si>
  <si>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</si>
  <si>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大中型水库移民后期扶持专项支出</t>
  </si>
  <si>
    <t xml:space="preserve">    巩固脱贫衔接乡村振兴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</si>
  <si>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</si>
  <si>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</si>
  <si>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</si>
  <si>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</si>
  <si>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</si>
  <si>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</si>
  <si>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</si>
  <si>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</si>
  <si>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</si>
  <si>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</si>
  <si>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</si>
  <si>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</si>
  <si>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铁路运输</t>
  </si>
  <si>
    <t xml:space="preserve">      铁路路网建设</t>
  </si>
  <si>
    <t>资源勘探工业信息等支出</t>
  </si>
  <si>
    <t xml:space="preserve">    支持中小企业发展和管理支出</t>
  </si>
  <si>
    <t xml:space="preserve">      其他支持中小企业发展和管理支出</t>
  </si>
  <si>
    <t>金融支出</t>
  </si>
  <si>
    <t xml:space="preserve">    其他金融支出</t>
  </si>
  <si>
    <t xml:space="preserve">      其他金融支出</t>
  </si>
  <si>
    <t>援助其他地区支出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</si>
  <si>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</si>
  <si>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</si>
  <si>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</si>
  <si>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</si>
  <si>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>住房保障支出</t>
  </si>
  <si>
    <t xml:space="preserve">   保障性安居工程支出</t>
  </si>
  <si>
    <t xml:space="preserve">       农村危房改造</t>
  </si>
  <si>
    <t xml:space="preserve">       老旧小区改造</t>
  </si>
  <si>
    <t xml:space="preserve">    住房改革支出</t>
  </si>
  <si>
    <t xml:space="preserve">      住房公积金</t>
  </si>
  <si>
    <t>灾害防治及应急管理支出</t>
  </si>
  <si>
    <t xml:space="preserve">    应急管理事务</t>
  </si>
  <si>
    <t xml:space="preserve">      安全监管</t>
  </si>
  <si>
    <t xml:space="preserve">     其他应急管理支出</t>
  </si>
  <si>
    <t xml:space="preserve">    消防救援事务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</si>
  <si>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</si>
  <si>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</si>
  <si>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</si>
  <si>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</si>
  <si>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</si>
  <si>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</si>
  <si>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>债务发行费用支出</t>
  </si>
  <si>
    <t xml:space="preserve">    地方政府一般债务发行费用支出</t>
  </si>
  <si>
    <t>转移性支出合计</t>
  </si>
  <si>
    <t>转移性支出</t>
  </si>
  <si>
    <t>一般性转移支付</t>
  </si>
  <si>
    <t>专项转移支付</t>
  </si>
  <si>
    <t>上解支出</t>
  </si>
  <si>
    <t>年终结余</t>
  </si>
  <si>
    <t>安排预算稳定调节基金</t>
  </si>
  <si>
    <t>债务还本支出</t>
  </si>
  <si>
    <t>地方政府一般债务还本支出</t>
  </si>
  <si>
    <t>支出总计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</si>
  <si>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</si>
  <si>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2022</t>
    </r>
    <r>
      <rPr>
        <sz val="20"/>
        <rFont val="方正大标宋简体"/>
        <charset val="134"/>
      </rPr>
      <t>年政府性基金预算收入调整表</t>
    </r>
  </si>
  <si>
    <t xml:space="preserve">       </t>
  </si>
  <si>
    <t>项目</t>
  </si>
  <si>
    <r>
      <rPr>
        <sz val="11"/>
        <rFont val="宋体"/>
        <charset val="134"/>
      </rPr>
      <t>一、农业土地开发资金收入</t>
    </r>
  </si>
  <si>
    <r>
      <rPr>
        <sz val="11"/>
        <rFont val="宋体"/>
        <charset val="134"/>
      </rPr>
      <t>二、国有土地使用权出让收入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</si>
  <si>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</si>
  <si>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</si>
  <si>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</si>
  <si>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其他土地出让收入</t>
    </r>
  </si>
  <si>
    <t>`</t>
  </si>
  <si>
    <r>
      <rPr>
        <sz val="11"/>
        <rFont val="宋体"/>
        <charset val="134"/>
      </rPr>
      <t>三、彩票发行机构和彩票销售机构的业务费用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</si>
  <si>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福利彩票销售机构的业务费用</t>
    </r>
  </si>
  <si>
    <r>
      <rPr>
        <sz val="11"/>
        <rFont val="宋体"/>
        <charset val="134"/>
      </rPr>
      <t>　　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体育彩票销售机构的业务费用</t>
    </r>
  </si>
  <si>
    <r>
      <rPr>
        <sz val="11"/>
        <rFont val="宋体"/>
        <charset val="134"/>
      </rPr>
      <t>四、城市基础设施配套费收入</t>
    </r>
  </si>
  <si>
    <r>
      <rPr>
        <sz val="11"/>
        <rFont val="宋体"/>
        <charset val="134"/>
      </rPr>
      <t>五、污水处理费收入</t>
    </r>
  </si>
  <si>
    <r>
      <rPr>
        <sz val="11"/>
        <rFont val="宋体"/>
        <charset val="134"/>
      </rPr>
      <t>六、其他政府性基金收入</t>
    </r>
  </si>
  <si>
    <t>七、其他政府性基金专项债务对应项目专项收入</t>
  </si>
  <si>
    <r>
      <rPr>
        <sz val="11"/>
        <rFont val="宋体"/>
        <charset val="0"/>
      </rPr>
      <t>　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其他地方自行试点项目收益专项债券对应项目专项收入</t>
    </r>
  </si>
  <si>
    <t>本级收入合计</t>
  </si>
  <si>
    <t>转移性收入合计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</si>
  <si>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一、政府性基金转移支付收入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</si>
  <si>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科学技术</t>
    </r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</si>
  <si>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</si>
  <si>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</si>
  <si>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</si>
  <si>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</si>
  <si>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</si>
  <si>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</si>
  <si>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</si>
  <si>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</si>
  <si>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二、政府性基金上解收入</t>
  </si>
  <si>
    <r>
      <rPr>
        <sz val="11"/>
        <rFont val="宋体"/>
        <charset val="0"/>
      </rPr>
      <t>三、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上年结余收入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</si>
  <si>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0"/>
      </rPr>
      <t>政府性基金预算上年结余收入</t>
    </r>
  </si>
  <si>
    <t>四、调入资金</t>
  </si>
  <si>
    <r>
      <rPr>
        <sz val="11"/>
        <rFont val="宋体"/>
        <charset val="0"/>
      </rPr>
      <t>五、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</si>
  <si>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</si>
  <si>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</si>
  <si>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</si>
  <si>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</si>
  <si>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</si>
  <si>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</si>
  <si>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r>
      <rPr>
        <b/>
        <sz val="11"/>
        <rFont val="宋体"/>
        <charset val="134"/>
      </rPr>
      <t>收入总计</t>
    </r>
  </si>
  <si>
    <t>附件4</t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</si>
  <si>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2022</t>
    </r>
    <r>
      <rPr>
        <sz val="20"/>
        <rFont val="方正大标宋简体"/>
        <charset val="134"/>
      </rPr>
      <t>年政府性基金预算支出调整表</t>
    </r>
  </si>
  <si>
    <r>
      <rPr>
        <sz val="10"/>
        <rFont val="宋体"/>
        <charset val="134"/>
      </rPr>
      <t>单位：万元</t>
    </r>
    <r>
      <rPr>
        <sz val="10"/>
        <rFont val="Times New Roman"/>
        <charset val="134"/>
      </rPr>
      <t xml:space="preserve">             </t>
    </r>
  </si>
  <si>
    <t>项    目</t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</si>
  <si>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</si>
  <si>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大中型水库移民后期扶持基金支出</t>
    </r>
  </si>
  <si>
    <t xml:space="preserve">      移民补助</t>
  </si>
  <si>
    <t xml:space="preserve">      基础设施建设和经济发展</t>
  </si>
  <si>
    <t xml:space="preserve">      其他大中型水库移民后期扶持资金支出</t>
  </si>
  <si>
    <r>
      <rPr>
        <sz val="11"/>
        <rFont val="宋体"/>
        <charset val="134"/>
      </rPr>
      <t>二、城乡社区支出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</si>
  <si>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国有土地使用权出让收入安排的支出</t>
    </r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</si>
  <si>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</si>
  <si>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</si>
  <si>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</si>
  <si>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</si>
  <si>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</si>
  <si>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</si>
  <si>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</si>
  <si>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</si>
  <si>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</si>
  <si>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</si>
  <si>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国有土地收益基金安排的支出</t>
  </si>
  <si>
    <t xml:space="preserve">      其他国有土地收益基金支出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</si>
  <si>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</si>
  <si>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</si>
  <si>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      城市公共设施</t>
  </si>
  <si>
    <t xml:space="preserve">      城市环境卫生</t>
  </si>
  <si>
    <t xml:space="preserve">      其他城市基础设施配套费安排的支出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</si>
  <si>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污水处理费及对应专项债务收入安排的支出</t>
    </r>
  </si>
  <si>
    <t xml:space="preserve">      污水处理设施建设和运营</t>
  </si>
  <si>
    <t xml:space="preserve">      其他污水处理费安排的支出</t>
  </si>
  <si>
    <t xml:space="preserve">   棚户区改造专项债券安排的支出</t>
  </si>
  <si>
    <t xml:space="preserve">      其他棚户区改造专项债券安排的支出</t>
  </si>
  <si>
    <r>
      <rPr>
        <sz val="11"/>
        <rFont val="宋体"/>
        <charset val="134"/>
      </rPr>
      <t>三、交通运输支出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</si>
  <si>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车辆通行费安排的支出</t>
    </r>
  </si>
  <si>
    <t xml:space="preserve">    其他车辆通行费安排的支出</t>
  </si>
  <si>
    <t>四、资源勘探工业信息等支出</t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</si>
  <si>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农网还贷资金支出</t>
    </r>
  </si>
  <si>
    <t xml:space="preserve">      地方农网还贷资金支出</t>
  </si>
  <si>
    <r>
      <rPr>
        <sz val="11"/>
        <rFont val="宋体"/>
        <charset val="134"/>
      </rPr>
      <t>五、商业服务业等支出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</si>
  <si>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旅游发展基金支出</t>
    </r>
  </si>
  <si>
    <t xml:space="preserve">    地方旅游开发项目补助</t>
  </si>
  <si>
    <r>
      <rPr>
        <sz val="11"/>
        <rFont val="宋体"/>
        <charset val="134"/>
      </rPr>
      <t>六、其他支出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</si>
  <si>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其他政府性基金及对应专项债务收入安排的支出</t>
    </r>
  </si>
  <si>
    <t xml:space="preserve">    其他政府性基金安排的支出</t>
  </si>
  <si>
    <t xml:space="preserve">      其他地方自行试点项目收益专项债券收入安排的支出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</si>
  <si>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彩票公益金安排的支出</t>
    </r>
  </si>
  <si>
    <t xml:space="preserve">      用于社会福利的彩票公益金支出</t>
  </si>
  <si>
    <t xml:space="preserve">      用于体育事业的彩票公益金支出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</si>
  <si>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</si>
  <si>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</si>
  <si>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用于城乡医疗救助的的彩票公益金支出</t>
  </si>
  <si>
    <r>
      <rPr>
        <sz val="11"/>
        <rFont val="宋体"/>
        <charset val="134"/>
      </rPr>
      <t>七、债务付息支出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</si>
  <si>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地方政府专项债务付息支出</t>
    </r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</si>
  <si>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</si>
  <si>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</si>
  <si>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</si>
  <si>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</si>
  <si>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r>
      <rPr>
        <sz val="11"/>
        <rFont val="宋体"/>
        <charset val="134"/>
      </rPr>
      <t>八、债务发行费用支出</t>
    </r>
  </si>
  <si>
    <r>
      <rPr>
        <sz val="11"/>
        <rFont val="Times New Roman"/>
        <charset val="0"/>
      </rPr>
      <t xml:space="preserve"> 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地方政府专项债务发行费用支出</t>
    </r>
  </si>
  <si>
    <t xml:space="preserve">      国有土地使用权出让金债务发行费用支出</t>
  </si>
  <si>
    <t xml:space="preserve">      土地储备专项债券发行费用支出</t>
  </si>
  <si>
    <t>九、抗疫特别国债安排的支出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</si>
  <si>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基础设施建设</t>
    </r>
  </si>
  <si>
    <t xml:space="preserve">      公共卫生体系建设</t>
  </si>
  <si>
    <t xml:space="preserve">      重大疫情防控救治体系建设</t>
  </si>
  <si>
    <t xml:space="preserve">      其他基础设施建设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</si>
  <si>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抗疫相关支出</t>
    </r>
  </si>
  <si>
    <t xml:space="preserve">      抗疫相关支出</t>
  </si>
  <si>
    <t>本级支出合计</t>
  </si>
  <si>
    <t>一、转移性支出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</si>
  <si>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</si>
  <si>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</si>
  <si>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政府性基金预算调出资金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</si>
  <si>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</si>
  <si>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政府性基金预算年终结余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</si>
  <si>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</si>
  <si>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</si>
  <si>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地方政府专项债务还本支出</t>
    </r>
  </si>
  <si>
    <t xml:space="preserve">   国有土地使用权出让金债务还本支出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</si>
  <si>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抗疫特别国债还本支出</t>
    </r>
  </si>
  <si>
    <r>
      <rPr>
        <b/>
        <sz val="11"/>
        <rFont val="宋体"/>
        <charset val="134"/>
      </rPr>
      <t>支出总计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</si>
</sst>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_ "/>
  </numFmts>
  <fonts count="6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1"/>
      <name val="黑体"/>
      <charset val="134"/>
    </font>
    <font>
      <b/>
      <sz val="1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b/>
      <sz val="11"/>
      <name val="宋体"/>
      <charset val="0"/>
    </font>
    <font>
      <sz val="14"/>
      <name val="Times New Roman"/>
      <charset val="134"/>
    </font>
    <font>
      <b/>
      <sz val="16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20"/>
      <color rgb="FF000000"/>
      <name val="方正大标宋简体"/>
      <charset val="134"/>
    </font>
    <font>
      <sz val="2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sz val="11"/>
      <color indexed="8"/>
      <name val="宋体"/>
      <charset val="134"/>
    </font>
    <font>
      <b/>
      <sz val="11"/>
      <color indexed="8"/>
      <name val="Times New Roman"/>
      <charset val="0"/>
    </font>
    <font>
      <sz val="11"/>
      <color indexed="8"/>
      <name val="宋体"/>
      <charset val="0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name val="Times New Roman"/>
      <charset val="0"/>
    </font>
    <font>
      <sz val="20"/>
      <color rgb="FF000000"/>
      <name val="Times New Roman"/>
      <charset val="134"/>
    </font>
    <font>
      <b/>
      <sz val="11"/>
      <color indexed="8"/>
      <name val="宋体"/>
      <charset val="134"/>
    </font>
    <font>
      <b/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1" applyNumberFormat="0" applyAlignment="0" applyProtection="0">
      <alignment vertical="center"/>
    </xf>
    <xf numFmtId="0" fontId="44" fillId="6" borderId="10" applyNumberFormat="0" applyAlignment="0" applyProtection="0">
      <alignment vertical="center"/>
    </xf>
    <xf numFmtId="0" fontId="45" fillId="7" borderId="12" applyNumberFormat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0" fillId="0" borderId="0"/>
    <xf numFmtId="0" fontId="54" fillId="0" borderId="0">
      <alignment vertical="center"/>
    </xf>
    <xf numFmtId="0" fontId="2" fillId="0" borderId="0"/>
    <xf numFmtId="0" fontId="0" fillId="0" borderId="0"/>
    <xf numFmtId="0" fontId="55" fillId="0" borderId="0">
      <alignment vertical="center"/>
    </xf>
  </cellStyleXfs>
  <cellXfs count="115">
    <xf numFmtId="0" fontId="0" fillId="0" borderId="0" xfId="0"/>
    <xf numFmtId="0" fontId="1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 wrapText="1"/>
    </xf>
    <xf numFmtId="0" fontId="3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left" vertical="center" wrapText="1"/>
    </xf>
    <xf numFmtId="3" fontId="9" fillId="0" borderId="2" xfId="53" applyNumberFormat="1" applyFont="1" applyFill="1" applyBorder="1" applyAlignment="1" applyProtection="1">
      <alignment vertical="center" wrapText="1"/>
    </xf>
    <xf numFmtId="1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 wrapText="1"/>
    </xf>
    <xf numFmtId="3" fontId="9" fillId="0" borderId="2" xfId="53" applyNumberFormat="1" applyFont="1" applyFill="1" applyBorder="1" applyAlignment="1" applyProtection="1">
      <alignment horizontal="left" vertical="center" wrapText="1"/>
    </xf>
    <xf numFmtId="3" fontId="10" fillId="0" borderId="2" xfId="53" applyNumberFormat="1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Fill="1" applyBorder="1" applyAlignment="1">
      <alignment horizontal="left" vertical="center" wrapText="1"/>
    </xf>
    <xf numFmtId="3" fontId="12" fillId="0" borderId="2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vertical="center" wrapText="1"/>
    </xf>
    <xf numFmtId="0" fontId="12" fillId="0" borderId="2" xfId="53" applyFont="1" applyFill="1" applyBorder="1" applyAlignment="1">
      <alignment vertical="center" wrapText="1"/>
    </xf>
    <xf numFmtId="0" fontId="13" fillId="0" borderId="2" xfId="53" applyFont="1" applyFill="1" applyBorder="1" applyAlignment="1">
      <alignment horizontal="center" vertical="center" wrapText="1"/>
    </xf>
    <xf numFmtId="1" fontId="14" fillId="0" borderId="2" xfId="53" applyNumberFormat="1" applyFont="1" applyFill="1" applyBorder="1" applyAlignment="1">
      <alignment horizontal="center" vertical="center" wrapText="1"/>
    </xf>
    <xf numFmtId="0" fontId="15" fillId="0" borderId="2" xfId="53" applyFont="1" applyFill="1" applyBorder="1" applyAlignment="1">
      <alignment vertical="center" wrapText="1"/>
    </xf>
    <xf numFmtId="0" fontId="10" fillId="0" borderId="2" xfId="53" applyFont="1" applyFill="1" applyBorder="1" applyAlignment="1">
      <alignment vertical="center" wrapText="1"/>
    </xf>
    <xf numFmtId="0" fontId="14" fillId="0" borderId="2" xfId="53" applyFont="1" applyFill="1" applyBorder="1" applyAlignment="1">
      <alignment horizontal="center" vertical="center" wrapText="1"/>
    </xf>
    <xf numFmtId="0" fontId="1" fillId="0" borderId="0" xfId="53" applyFont="1" applyFill="1" applyAlignment="1">
      <alignment vertical="center" wrapText="1"/>
    </xf>
    <xf numFmtId="0" fontId="16" fillId="0" borderId="0" xfId="53" applyFont="1" applyFill="1" applyAlignment="1">
      <alignment vertical="center"/>
    </xf>
    <xf numFmtId="3" fontId="6" fillId="0" borderId="0" xfId="53" applyNumberFormat="1" applyFont="1" applyFill="1" applyBorder="1" applyAlignment="1" applyProtection="1">
      <alignment vertical="center"/>
    </xf>
    <xf numFmtId="177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/>
    </xf>
    <xf numFmtId="3" fontId="10" fillId="0" borderId="2" xfId="53" applyNumberFormat="1" applyFont="1" applyFill="1" applyBorder="1" applyAlignment="1" applyProtection="1">
      <alignment vertical="center" wrapText="1"/>
    </xf>
    <xf numFmtId="0" fontId="15" fillId="0" borderId="2" xfId="53" applyFont="1" applyFill="1" applyBorder="1" applyAlignment="1">
      <alignment horizontal="center" vertical="center" wrapText="1"/>
    </xf>
    <xf numFmtId="177" fontId="14" fillId="0" borderId="2" xfId="53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right" vertical="center"/>
    </xf>
    <xf numFmtId="177" fontId="12" fillId="2" borderId="0" xfId="0" applyNumberFormat="1" applyFont="1" applyFill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76" fontId="8" fillId="2" borderId="2" xfId="49" applyNumberFormat="1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177" fontId="19" fillId="0" borderId="2" xfId="0" applyNumberFormat="1" applyFont="1" applyFill="1" applyBorder="1" applyAlignment="1">
      <alignment vertical="center"/>
    </xf>
    <xf numFmtId="177" fontId="19" fillId="2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177" fontId="19" fillId="0" borderId="3" xfId="0" applyNumberFormat="1" applyFont="1" applyFill="1" applyBorder="1" applyAlignment="1" applyProtection="1">
      <alignment horizontal="left" vertical="center"/>
      <protection locked="0"/>
    </xf>
    <xf numFmtId="178" fontId="19" fillId="0" borderId="3" xfId="0" applyNumberFormat="1" applyFont="1" applyFill="1" applyBorder="1" applyAlignment="1" applyProtection="1">
      <alignment horizontal="left" vertical="center"/>
      <protection locked="0"/>
    </xf>
    <xf numFmtId="177" fontId="19" fillId="0" borderId="4" xfId="0" applyNumberFormat="1" applyFont="1" applyFill="1" applyBorder="1" applyAlignment="1" applyProtection="1">
      <alignment horizontal="left" vertical="center"/>
      <protection locked="0"/>
    </xf>
    <xf numFmtId="177" fontId="18" fillId="0" borderId="2" xfId="0" applyNumberFormat="1" applyFont="1" applyFill="1" applyBorder="1" applyAlignment="1">
      <alignment vertical="center"/>
    </xf>
    <xf numFmtId="178" fontId="19" fillId="0" borderId="4" xfId="0" applyNumberFormat="1" applyFont="1" applyFill="1" applyBorder="1" applyAlignment="1" applyProtection="1">
      <alignment horizontal="left" vertical="center"/>
      <protection locked="0"/>
    </xf>
    <xf numFmtId="0" fontId="19" fillId="0" borderId="4" xfId="0" applyFont="1" applyFill="1" applyBorder="1" applyAlignment="1">
      <alignment vertical="center"/>
    </xf>
    <xf numFmtId="177" fontId="19" fillId="0" borderId="2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3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77" fontId="22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177" fontId="31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收入预算总表" xfId="49"/>
    <cellStyle name="常规 3" xfId="50"/>
    <cellStyle name="常规 4" xfId="51"/>
    <cellStyle name="常规_2016年省级国有资本经营支出预算表" xfId="52"/>
    <cellStyle name="常规_21湖北省2015年地方财政预算表（20150331报部）" xfId="53"/>
    <cellStyle name="Normal" xfId="54"/>
    <cellStyle name="常规 2" xfId="55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3\2022&#24180;&#22320;&#26041;&#36130;&#25919;&#39044;&#31639;&#34920;&#65288;&#36130;&#2591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showZeros="0" workbookViewId="0">
      <selection activeCell="D102" sqref="D102"/>
    </sheetView>
  </sheetViews>
  <sheetFormatPr defaultColWidth="9" defaultRowHeight="15.75" outlineLevelCol="5"/>
  <cols>
    <col min="1" max="1" width="9.125" style="88" customWidth="1"/>
    <col min="2" max="2" width="31.25" style="88" customWidth="1"/>
    <col min="3" max="3" width="13.125" style="89" customWidth="1"/>
    <col min="4" max="4" width="12.75" style="89" customWidth="1"/>
    <col min="5" max="5" width="10.75" style="89" customWidth="1"/>
    <col min="6" max="6" width="7" style="88" customWidth="1"/>
    <col min="7" max="16384" width="9" style="88"/>
  </cols>
  <sheetData>
    <row r="1" ht="23.25" customHeight="1" spans="1:1">
      <c r="A1" s="90" t="s">
        <v>0</v>
      </c>
    </row>
    <row r="2" ht="27.75" customHeight="1" spans="1:6">
      <c r="A2" s="91" t="s">
        <v>1</v>
      </c>
      <c r="B2" s="92"/>
      <c r="C2" s="92"/>
      <c r="D2" s="92"/>
      <c r="E2" s="92"/>
      <c r="F2" s="92"/>
    </row>
    <row r="3" s="86" customFormat="1" ht="23.25" customHeight="1" spans="2:6">
      <c r="B3" s="93"/>
      <c r="C3" s="94" t="s">
        <v>2</v>
      </c>
      <c r="D3" s="95"/>
      <c r="E3" s="95"/>
      <c r="F3" s="95"/>
    </row>
    <row r="4" s="86" customFormat="1" ht="21" customHeight="1" spans="1:6">
      <c r="A4" s="96" t="s">
        <v>3</v>
      </c>
      <c r="B4" s="97" t="s">
        <v>4</v>
      </c>
      <c r="C4" s="98" t="s">
        <v>5</v>
      </c>
      <c r="D4" s="12" t="s">
        <v>6</v>
      </c>
      <c r="E4" s="12" t="s">
        <v>7</v>
      </c>
      <c r="F4" s="99" t="s">
        <v>8</v>
      </c>
    </row>
    <row r="5" s="86" customFormat="1" ht="22" customHeight="1" spans="1:6">
      <c r="A5" s="100"/>
      <c r="B5" s="101" t="s">
        <v>9</v>
      </c>
      <c r="C5" s="102">
        <f>C6+C22</f>
        <v>27416</v>
      </c>
      <c r="D5" s="102">
        <f>D6+D22</f>
        <v>27416</v>
      </c>
      <c r="E5" s="102"/>
      <c r="F5" s="103"/>
    </row>
    <row r="6" s="86" customFormat="1" ht="22" customHeight="1" spans="1:6">
      <c r="A6" s="100">
        <v>101</v>
      </c>
      <c r="B6" s="104" t="s">
        <v>10</v>
      </c>
      <c r="C6" s="102">
        <f>SUM(C7:C21)</f>
        <v>24233</v>
      </c>
      <c r="D6" s="102">
        <f>SUM(D7:D21)</f>
        <v>24233</v>
      </c>
      <c r="E6" s="102"/>
      <c r="F6" s="103"/>
    </row>
    <row r="7" s="86" customFormat="1" ht="22" customHeight="1" spans="1:6">
      <c r="A7" s="100">
        <v>10101</v>
      </c>
      <c r="B7" s="104" t="s">
        <v>11</v>
      </c>
      <c r="C7" s="102">
        <v>11089</v>
      </c>
      <c r="D7" s="102">
        <v>11089</v>
      </c>
      <c r="E7" s="102"/>
      <c r="F7" s="103"/>
    </row>
    <row r="8" s="86" customFormat="1" ht="22" customHeight="1" spans="1:6">
      <c r="A8" s="100">
        <v>10104</v>
      </c>
      <c r="B8" s="104" t="s">
        <v>12</v>
      </c>
      <c r="C8" s="102">
        <v>4532</v>
      </c>
      <c r="D8" s="102">
        <v>4532</v>
      </c>
      <c r="E8" s="102"/>
      <c r="F8" s="103"/>
    </row>
    <row r="9" s="86" customFormat="1" ht="22" customHeight="1" spans="1:6">
      <c r="A9" s="100">
        <v>10106</v>
      </c>
      <c r="B9" s="104" t="s">
        <v>13</v>
      </c>
      <c r="C9" s="102">
        <v>637</v>
      </c>
      <c r="D9" s="102">
        <v>637</v>
      </c>
      <c r="E9" s="102"/>
      <c r="F9" s="103"/>
    </row>
    <row r="10" s="86" customFormat="1" ht="22" customHeight="1" spans="1:6">
      <c r="A10" s="100">
        <v>10107</v>
      </c>
      <c r="B10" s="105" t="s">
        <v>14</v>
      </c>
      <c r="C10" s="102">
        <v>41</v>
      </c>
      <c r="D10" s="102">
        <v>41</v>
      </c>
      <c r="E10" s="102"/>
      <c r="F10" s="103"/>
    </row>
    <row r="11" s="86" customFormat="1" ht="22" customHeight="1" spans="1:6">
      <c r="A11" s="100">
        <v>10109</v>
      </c>
      <c r="B11" s="104" t="s">
        <v>15</v>
      </c>
      <c r="C11" s="102">
        <v>1702</v>
      </c>
      <c r="D11" s="102">
        <v>1702</v>
      </c>
      <c r="E11" s="102"/>
      <c r="F11" s="103"/>
    </row>
    <row r="12" s="86" customFormat="1" ht="22" customHeight="1" spans="1:6">
      <c r="A12" s="100">
        <v>10110</v>
      </c>
      <c r="B12" s="104" t="s">
        <v>16</v>
      </c>
      <c r="C12" s="102">
        <v>1376</v>
      </c>
      <c r="D12" s="102">
        <v>1376</v>
      </c>
      <c r="E12" s="102"/>
      <c r="F12" s="103"/>
    </row>
    <row r="13" s="86" customFormat="1" ht="22" customHeight="1" spans="1:6">
      <c r="A13" s="100">
        <v>10111</v>
      </c>
      <c r="B13" s="104" t="s">
        <v>17</v>
      </c>
      <c r="C13" s="102">
        <v>774</v>
      </c>
      <c r="D13" s="102">
        <v>774</v>
      </c>
      <c r="E13" s="102"/>
      <c r="F13" s="103"/>
    </row>
    <row r="14" s="86" customFormat="1" ht="22" customHeight="1" spans="1:6">
      <c r="A14" s="100">
        <v>10112</v>
      </c>
      <c r="B14" s="104" t="s">
        <v>18</v>
      </c>
      <c r="C14" s="102">
        <v>1132</v>
      </c>
      <c r="D14" s="102">
        <v>1132</v>
      </c>
      <c r="E14" s="102"/>
      <c r="F14" s="103"/>
    </row>
    <row r="15" s="86" customFormat="1" ht="22" customHeight="1" spans="1:6">
      <c r="A15" s="100">
        <v>10113</v>
      </c>
      <c r="B15" s="104" t="s">
        <v>19</v>
      </c>
      <c r="C15" s="102">
        <v>1638</v>
      </c>
      <c r="D15" s="102">
        <v>1638</v>
      </c>
      <c r="E15" s="102"/>
      <c r="F15" s="103"/>
    </row>
    <row r="16" s="86" customFormat="1" ht="22" customHeight="1" spans="1:6">
      <c r="A16" s="100">
        <v>10114</v>
      </c>
      <c r="B16" s="104" t="s">
        <v>20</v>
      </c>
      <c r="C16" s="102">
        <v>1</v>
      </c>
      <c r="D16" s="102">
        <v>1</v>
      </c>
      <c r="E16" s="102"/>
      <c r="F16" s="103"/>
    </row>
    <row r="17" s="86" customFormat="1" ht="22" customHeight="1" spans="1:6">
      <c r="A17" s="100">
        <v>10118</v>
      </c>
      <c r="B17" s="104" t="s">
        <v>21</v>
      </c>
      <c r="C17" s="102">
        <v>982</v>
      </c>
      <c r="D17" s="102">
        <v>982</v>
      </c>
      <c r="E17" s="102"/>
      <c r="F17" s="103"/>
    </row>
    <row r="18" s="86" customFormat="1" ht="22" customHeight="1" spans="1:6">
      <c r="A18" s="100">
        <v>10119</v>
      </c>
      <c r="B18" s="104" t="s">
        <v>22</v>
      </c>
      <c r="C18" s="102">
        <v>329</v>
      </c>
      <c r="D18" s="102">
        <v>329</v>
      </c>
      <c r="E18" s="102"/>
      <c r="F18" s="103"/>
    </row>
    <row r="19" s="86" customFormat="1" ht="22" customHeight="1" spans="1:6">
      <c r="A19" s="100">
        <v>10120</v>
      </c>
      <c r="B19" s="104" t="s">
        <v>23</v>
      </c>
      <c r="F19" s="103"/>
    </row>
    <row r="20" s="86" customFormat="1" ht="22" customHeight="1" spans="1:6">
      <c r="A20" s="100">
        <v>10121</v>
      </c>
      <c r="B20" s="104" t="s">
        <v>24</v>
      </c>
      <c r="C20" s="102"/>
      <c r="D20" s="102"/>
      <c r="E20" s="102"/>
      <c r="F20" s="103"/>
    </row>
    <row r="21" s="86" customFormat="1" ht="22" customHeight="1" spans="1:6">
      <c r="A21" s="100">
        <v>10199</v>
      </c>
      <c r="B21" s="104" t="s">
        <v>25</v>
      </c>
      <c r="C21" s="102"/>
      <c r="D21" s="102"/>
      <c r="E21" s="102"/>
      <c r="F21" s="103"/>
    </row>
    <row r="22" s="86" customFormat="1" ht="22" customHeight="1" spans="1:6">
      <c r="A22" s="100">
        <v>103</v>
      </c>
      <c r="B22" s="104" t="s">
        <v>26</v>
      </c>
      <c r="C22" s="102">
        <f>SUM(C23:C30)</f>
        <v>3183</v>
      </c>
      <c r="D22" s="102">
        <f>SUM(D23:D30)</f>
        <v>3183</v>
      </c>
      <c r="E22" s="102"/>
      <c r="F22" s="103"/>
    </row>
    <row r="23" s="86" customFormat="1" ht="22" customHeight="1" spans="1:6">
      <c r="A23" s="100">
        <v>10302</v>
      </c>
      <c r="B23" s="104" t="s">
        <v>27</v>
      </c>
      <c r="C23" s="102">
        <v>1183</v>
      </c>
      <c r="D23" s="102">
        <v>1183</v>
      </c>
      <c r="E23" s="102"/>
      <c r="F23" s="103"/>
    </row>
    <row r="24" s="86" customFormat="1" ht="22" customHeight="1" spans="1:6">
      <c r="A24" s="100">
        <v>10304</v>
      </c>
      <c r="B24" s="104" t="s">
        <v>28</v>
      </c>
      <c r="C24" s="102">
        <v>1579</v>
      </c>
      <c r="D24" s="102">
        <v>1579</v>
      </c>
      <c r="E24" s="102"/>
      <c r="F24" s="103"/>
    </row>
    <row r="25" s="86" customFormat="1" ht="22" customHeight="1" spans="1:6">
      <c r="A25" s="100">
        <v>10305</v>
      </c>
      <c r="B25" s="104" t="s">
        <v>29</v>
      </c>
      <c r="C25" s="102">
        <v>21</v>
      </c>
      <c r="D25" s="102">
        <v>21</v>
      </c>
      <c r="E25" s="102"/>
      <c r="F25" s="103"/>
    </row>
    <row r="26" s="86" customFormat="1" ht="22" customHeight="1" spans="1:6">
      <c r="A26" s="100">
        <v>10306</v>
      </c>
      <c r="B26" s="104" t="s">
        <v>30</v>
      </c>
      <c r="C26" s="102"/>
      <c r="D26" s="102"/>
      <c r="E26" s="102"/>
      <c r="F26" s="103"/>
    </row>
    <row r="27" s="86" customFormat="1" ht="22" customHeight="1" spans="1:6">
      <c r="A27" s="100">
        <v>10307</v>
      </c>
      <c r="B27" s="104" t="s">
        <v>31</v>
      </c>
      <c r="C27" s="102">
        <v>400</v>
      </c>
      <c r="D27" s="102">
        <v>400</v>
      </c>
      <c r="E27" s="102"/>
      <c r="F27" s="103"/>
    </row>
    <row r="28" s="86" customFormat="1" ht="22" customHeight="1" spans="1:6">
      <c r="A28" s="100">
        <v>10308</v>
      </c>
      <c r="B28" s="104" t="s">
        <v>32</v>
      </c>
      <c r="C28" s="102"/>
      <c r="D28" s="102"/>
      <c r="E28" s="102"/>
      <c r="F28" s="103"/>
    </row>
    <row r="29" s="86" customFormat="1" ht="22" customHeight="1" spans="1:6">
      <c r="A29" s="100">
        <v>10309</v>
      </c>
      <c r="B29" s="104" t="s">
        <v>33</v>
      </c>
      <c r="C29" s="102"/>
      <c r="D29" s="102"/>
      <c r="E29" s="102"/>
      <c r="F29" s="103"/>
    </row>
    <row r="30" s="86" customFormat="1" ht="22" customHeight="1" spans="1:6">
      <c r="A30" s="100">
        <v>10399</v>
      </c>
      <c r="B30" s="104" t="s">
        <v>34</v>
      </c>
      <c r="C30" s="102"/>
      <c r="D30" s="102"/>
      <c r="E30" s="102"/>
      <c r="F30" s="103"/>
    </row>
    <row r="31" s="86" customFormat="1" ht="22" customHeight="1" spans="1:6">
      <c r="A31" s="100">
        <v>110</v>
      </c>
      <c r="B31" s="106" t="s">
        <v>35</v>
      </c>
      <c r="C31" s="102">
        <f>C32+C34+C97+C109+C70+C95</f>
        <v>33848.733</v>
      </c>
      <c r="D31" s="102">
        <f>D32+D34+D97+D109+D70+D95</f>
        <v>36310.733</v>
      </c>
      <c r="E31" s="102">
        <f>E70</f>
        <v>2462</v>
      </c>
      <c r="F31" s="103"/>
    </row>
    <row r="32" s="86" customFormat="1" ht="22" customHeight="1" spans="1:6">
      <c r="A32" s="100">
        <v>11001</v>
      </c>
      <c r="B32" s="107" t="s">
        <v>36</v>
      </c>
      <c r="C32" s="102">
        <f>C33</f>
        <v>333</v>
      </c>
      <c r="D32" s="102">
        <f>D33</f>
        <v>333</v>
      </c>
      <c r="E32" s="102"/>
      <c r="F32" s="103"/>
    </row>
    <row r="33" s="86" customFormat="1" ht="22" customHeight="1" spans="1:6">
      <c r="A33" s="100">
        <v>1100199</v>
      </c>
      <c r="B33" s="107" t="s">
        <v>37</v>
      </c>
      <c r="C33" s="102">
        <v>333</v>
      </c>
      <c r="D33" s="102">
        <v>333</v>
      </c>
      <c r="E33" s="102"/>
      <c r="F33" s="103"/>
    </row>
    <row r="34" s="86" customFormat="1" ht="22" customHeight="1" spans="1:6">
      <c r="A34" s="100">
        <v>11002</v>
      </c>
      <c r="B34" s="107" t="s">
        <v>38</v>
      </c>
      <c r="C34" s="102">
        <f>SUM(C35:C69)</f>
        <v>11625</v>
      </c>
      <c r="D34" s="102">
        <f>SUM(D35:D69)</f>
        <v>11625</v>
      </c>
      <c r="E34" s="102"/>
      <c r="F34" s="103"/>
    </row>
    <row r="35" s="86" customFormat="1" ht="22" customHeight="1" spans="1:6">
      <c r="A35" s="100">
        <v>1100201</v>
      </c>
      <c r="B35" s="108" t="s">
        <v>39</v>
      </c>
      <c r="C35" s="102"/>
      <c r="D35" s="102"/>
      <c r="E35" s="102"/>
      <c r="F35" s="103"/>
    </row>
    <row r="36" s="86" customFormat="1" ht="22" customHeight="1" spans="1:6">
      <c r="A36" s="100">
        <v>1100202</v>
      </c>
      <c r="B36" s="107" t="s">
        <v>40</v>
      </c>
      <c r="C36" s="102">
        <v>442</v>
      </c>
      <c r="D36" s="102">
        <v>442</v>
      </c>
      <c r="E36" s="102"/>
      <c r="F36" s="103"/>
    </row>
    <row r="37" s="86" customFormat="1" ht="22" customHeight="1" spans="1:6">
      <c r="A37" s="100">
        <v>1100207</v>
      </c>
      <c r="B37" s="107" t="s">
        <v>41</v>
      </c>
      <c r="C37" s="102">
        <v>1994</v>
      </c>
      <c r="D37" s="102">
        <v>1994</v>
      </c>
      <c r="E37" s="102"/>
      <c r="F37" s="103"/>
    </row>
    <row r="38" s="86" customFormat="1" ht="22" customHeight="1" spans="1:6">
      <c r="A38" s="100">
        <v>1100208</v>
      </c>
      <c r="B38" s="107" t="s">
        <v>42</v>
      </c>
      <c r="C38" s="102">
        <v>8497</v>
      </c>
      <c r="D38" s="102">
        <v>8497</v>
      </c>
      <c r="E38" s="102"/>
      <c r="F38" s="103"/>
    </row>
    <row r="39" s="86" customFormat="1" ht="22" customHeight="1" spans="1:6">
      <c r="A39" s="100">
        <v>1100220</v>
      </c>
      <c r="B39" s="107" t="s">
        <v>43</v>
      </c>
      <c r="C39" s="102"/>
      <c r="D39" s="102"/>
      <c r="E39" s="102"/>
      <c r="F39" s="103"/>
    </row>
    <row r="40" s="86" customFormat="1" ht="22" customHeight="1" spans="1:6">
      <c r="A40" s="100">
        <v>1100221</v>
      </c>
      <c r="B40" s="107" t="s">
        <v>44</v>
      </c>
      <c r="C40" s="102"/>
      <c r="D40" s="102"/>
      <c r="E40" s="102"/>
      <c r="F40" s="103"/>
    </row>
    <row r="41" s="86" customFormat="1" ht="22" customHeight="1" spans="1:6">
      <c r="A41" s="100">
        <v>1100222</v>
      </c>
      <c r="B41" s="107" t="s">
        <v>45</v>
      </c>
      <c r="C41" s="102"/>
      <c r="D41" s="102"/>
      <c r="E41" s="102"/>
      <c r="F41" s="103"/>
    </row>
    <row r="42" s="86" customFormat="1" ht="22" customHeight="1" spans="1:6">
      <c r="A42" s="100">
        <v>1100225</v>
      </c>
      <c r="B42" s="107" t="s">
        <v>46</v>
      </c>
      <c r="C42" s="102"/>
      <c r="D42" s="102"/>
      <c r="E42" s="102"/>
      <c r="F42" s="103"/>
    </row>
    <row r="43" s="86" customFormat="1" ht="22" customHeight="1" spans="1:6">
      <c r="A43" s="100">
        <v>1100226</v>
      </c>
      <c r="B43" s="107" t="s">
        <v>47</v>
      </c>
      <c r="C43" s="102"/>
      <c r="D43" s="102"/>
      <c r="E43" s="102"/>
      <c r="F43" s="103"/>
    </row>
    <row r="44" s="86" customFormat="1" ht="22" customHeight="1" spans="1:6">
      <c r="A44" s="100">
        <v>1100227</v>
      </c>
      <c r="B44" s="107" t="s">
        <v>48</v>
      </c>
      <c r="C44" s="102"/>
      <c r="D44" s="102"/>
      <c r="E44" s="102"/>
      <c r="F44" s="103"/>
    </row>
    <row r="45" s="86" customFormat="1" ht="22" customHeight="1" spans="1:6">
      <c r="A45" s="100">
        <v>1100228</v>
      </c>
      <c r="B45" s="107" t="s">
        <v>49</v>
      </c>
      <c r="C45" s="102"/>
      <c r="D45" s="102"/>
      <c r="E45" s="102"/>
      <c r="F45" s="103"/>
    </row>
    <row r="46" s="86" customFormat="1" ht="22" customHeight="1" spans="1:6">
      <c r="A46" s="100" t="s">
        <v>50</v>
      </c>
      <c r="B46" s="109" t="s">
        <v>51</v>
      </c>
      <c r="C46" s="102"/>
      <c r="D46" s="102"/>
      <c r="E46" s="102"/>
      <c r="F46" s="103"/>
    </row>
    <row r="47" s="86" customFormat="1" ht="22" customHeight="1" spans="1:6">
      <c r="A47" s="100">
        <v>1100241</v>
      </c>
      <c r="B47" s="107" t="s">
        <v>52</v>
      </c>
      <c r="C47" s="102"/>
      <c r="D47" s="102"/>
      <c r="E47" s="102"/>
      <c r="F47" s="103"/>
    </row>
    <row r="48" s="86" customFormat="1" ht="22" customHeight="1" spans="1:6">
      <c r="A48" s="100">
        <v>1100242</v>
      </c>
      <c r="B48" s="107" t="s">
        <v>53</v>
      </c>
      <c r="C48" s="102"/>
      <c r="D48" s="102"/>
      <c r="E48" s="102"/>
      <c r="F48" s="103"/>
    </row>
    <row r="49" s="86" customFormat="1" ht="22" customHeight="1" spans="1:6">
      <c r="A49" s="100">
        <v>1100243</v>
      </c>
      <c r="B49" s="107" t="s">
        <v>54</v>
      </c>
      <c r="C49" s="102"/>
      <c r="D49" s="102"/>
      <c r="E49" s="102"/>
      <c r="F49" s="103"/>
    </row>
    <row r="50" s="86" customFormat="1" ht="22" customHeight="1" spans="1:6">
      <c r="A50" s="100">
        <v>1100244</v>
      </c>
      <c r="B50" s="107" t="s">
        <v>55</v>
      </c>
      <c r="C50" s="102"/>
      <c r="D50" s="102"/>
      <c r="E50" s="102"/>
      <c r="F50" s="103"/>
    </row>
    <row r="51" s="86" customFormat="1" ht="22" customHeight="1" spans="1:6">
      <c r="A51" s="100">
        <v>1100245</v>
      </c>
      <c r="B51" s="107" t="s">
        <v>56</v>
      </c>
      <c r="C51" s="102"/>
      <c r="D51" s="102"/>
      <c r="E51" s="102"/>
      <c r="F51" s="103"/>
    </row>
    <row r="52" s="86" customFormat="1" ht="22" customHeight="1" spans="1:6">
      <c r="A52" s="100">
        <v>1100246</v>
      </c>
      <c r="B52" s="107" t="s">
        <v>57</v>
      </c>
      <c r="C52" s="102"/>
      <c r="D52" s="102"/>
      <c r="E52" s="102"/>
      <c r="F52" s="103"/>
    </row>
    <row r="53" s="86" customFormat="1" ht="22" customHeight="1" spans="1:6">
      <c r="A53" s="100">
        <v>1100247</v>
      </c>
      <c r="B53" s="107" t="s">
        <v>58</v>
      </c>
      <c r="C53" s="102"/>
      <c r="D53" s="102"/>
      <c r="E53" s="102"/>
      <c r="F53" s="103"/>
    </row>
    <row r="54" s="86" customFormat="1" ht="22" customHeight="1" spans="1:6">
      <c r="A54" s="100">
        <v>1100248</v>
      </c>
      <c r="B54" s="107" t="s">
        <v>59</v>
      </c>
      <c r="C54" s="102"/>
      <c r="D54" s="102"/>
      <c r="E54" s="102"/>
      <c r="F54" s="103"/>
    </row>
    <row r="55" s="86" customFormat="1" ht="22" customHeight="1" spans="1:6">
      <c r="A55" s="100">
        <v>1100249</v>
      </c>
      <c r="B55" s="107" t="s">
        <v>60</v>
      </c>
      <c r="C55" s="102"/>
      <c r="D55" s="102"/>
      <c r="E55" s="102"/>
      <c r="F55" s="103"/>
    </row>
    <row r="56" s="86" customFormat="1" ht="22" customHeight="1" spans="1:6">
      <c r="A56" s="100">
        <v>1100250</v>
      </c>
      <c r="B56" s="107" t="s">
        <v>61</v>
      </c>
      <c r="C56" s="102"/>
      <c r="D56" s="102"/>
      <c r="E56" s="102"/>
      <c r="F56" s="103"/>
    </row>
    <row r="57" s="86" customFormat="1" ht="22" customHeight="1" spans="1:6">
      <c r="A57" s="100">
        <v>1100251</v>
      </c>
      <c r="B57" s="107" t="s">
        <v>62</v>
      </c>
      <c r="C57" s="102"/>
      <c r="D57" s="102"/>
      <c r="E57" s="102"/>
      <c r="F57" s="103"/>
    </row>
    <row r="58" s="86" customFormat="1" ht="22" customHeight="1" spans="1:6">
      <c r="A58" s="100">
        <v>1100252</v>
      </c>
      <c r="B58" s="107" t="s">
        <v>63</v>
      </c>
      <c r="C58" s="102"/>
      <c r="D58" s="102"/>
      <c r="E58" s="102"/>
      <c r="F58" s="103"/>
    </row>
    <row r="59" s="86" customFormat="1" ht="22" customHeight="1" spans="1:6">
      <c r="A59" s="100">
        <v>1100253</v>
      </c>
      <c r="B59" s="107" t="s">
        <v>64</v>
      </c>
      <c r="C59" s="102"/>
      <c r="D59" s="102"/>
      <c r="E59" s="102"/>
      <c r="F59" s="103"/>
    </row>
    <row r="60" s="86" customFormat="1" ht="22" customHeight="1" spans="1:6">
      <c r="A60" s="100">
        <v>1100254</v>
      </c>
      <c r="B60" s="108" t="s">
        <v>65</v>
      </c>
      <c r="C60" s="102"/>
      <c r="D60" s="102"/>
      <c r="E60" s="102"/>
      <c r="F60" s="103"/>
    </row>
    <row r="61" s="86" customFormat="1" ht="22" customHeight="1" spans="1:6">
      <c r="A61" s="100">
        <v>1100255</v>
      </c>
      <c r="B61" s="107" t="s">
        <v>66</v>
      </c>
      <c r="C61" s="102"/>
      <c r="D61" s="102"/>
      <c r="E61" s="102"/>
      <c r="F61" s="103"/>
    </row>
    <row r="62" s="86" customFormat="1" ht="22" customHeight="1" spans="1:6">
      <c r="A62" s="100">
        <v>1100256</v>
      </c>
      <c r="B62" s="107" t="s">
        <v>67</v>
      </c>
      <c r="C62" s="102"/>
      <c r="D62" s="102"/>
      <c r="E62" s="102"/>
      <c r="F62" s="103"/>
    </row>
    <row r="63" s="86" customFormat="1" ht="22" customHeight="1" spans="1:6">
      <c r="A63" s="100">
        <v>1100257</v>
      </c>
      <c r="B63" s="107" t="s">
        <v>68</v>
      </c>
      <c r="C63" s="102"/>
      <c r="D63" s="102"/>
      <c r="E63" s="102"/>
      <c r="F63" s="103"/>
    </row>
    <row r="64" s="86" customFormat="1" ht="22" customHeight="1" spans="1:6">
      <c r="A64" s="100">
        <v>1100258</v>
      </c>
      <c r="B64" s="107" t="s">
        <v>69</v>
      </c>
      <c r="C64" s="102"/>
      <c r="D64" s="102"/>
      <c r="E64" s="102"/>
      <c r="F64" s="103"/>
    </row>
    <row r="65" s="86" customFormat="1" ht="22" customHeight="1" spans="1:6">
      <c r="A65" s="100" t="s">
        <v>70</v>
      </c>
      <c r="B65" s="109" t="s">
        <v>71</v>
      </c>
      <c r="C65" s="102"/>
      <c r="D65" s="102"/>
      <c r="E65" s="102"/>
      <c r="F65" s="103"/>
    </row>
    <row r="66" s="86" customFormat="1" ht="22" customHeight="1" spans="1:6">
      <c r="A66" s="100">
        <v>1100259</v>
      </c>
      <c r="B66" s="108" t="s">
        <v>72</v>
      </c>
      <c r="C66" s="102"/>
      <c r="D66" s="102"/>
      <c r="E66" s="102"/>
      <c r="F66" s="103"/>
    </row>
    <row r="67" s="86" customFormat="1" ht="22" customHeight="1" spans="1:6">
      <c r="A67" s="100">
        <v>1100260</v>
      </c>
      <c r="B67" s="108" t="s">
        <v>73</v>
      </c>
      <c r="C67" s="102"/>
      <c r="D67" s="102"/>
      <c r="E67" s="102"/>
      <c r="F67" s="103"/>
    </row>
    <row r="68" s="86" customFormat="1" ht="22" customHeight="1" spans="1:6">
      <c r="A68" s="100">
        <v>1100269</v>
      </c>
      <c r="B68" s="107" t="s">
        <v>74</v>
      </c>
      <c r="C68" s="102"/>
      <c r="D68" s="102"/>
      <c r="E68" s="102"/>
      <c r="F68" s="103"/>
    </row>
    <row r="69" s="86" customFormat="1" ht="22" customHeight="1" spans="1:6">
      <c r="A69" s="100">
        <v>1100299</v>
      </c>
      <c r="B69" s="107" t="s">
        <v>75</v>
      </c>
      <c r="C69" s="102">
        <v>692</v>
      </c>
      <c r="D69" s="102">
        <v>692</v>
      </c>
      <c r="E69" s="102"/>
      <c r="F69" s="103"/>
    </row>
    <row r="70" s="86" customFormat="1" ht="22" customHeight="1" spans="1:6">
      <c r="A70" s="100">
        <v>11003</v>
      </c>
      <c r="B70" s="107" t="s">
        <v>76</v>
      </c>
      <c r="C70" s="102">
        <f>SUM(C71:C90)</f>
        <v>5704</v>
      </c>
      <c r="D70" s="102">
        <f>SUM(D71:D90)</f>
        <v>8166</v>
      </c>
      <c r="E70" s="102">
        <f>SUM(E71:E90)</f>
        <v>2462</v>
      </c>
      <c r="F70" s="103"/>
    </row>
    <row r="71" s="86" customFormat="1" ht="22" customHeight="1" spans="1:6">
      <c r="A71" s="100">
        <v>1100301</v>
      </c>
      <c r="B71" s="107" t="s">
        <v>77</v>
      </c>
      <c r="C71" s="102">
        <v>78</v>
      </c>
      <c r="D71" s="102">
        <v>78</v>
      </c>
      <c r="E71" s="102"/>
      <c r="F71" s="103"/>
    </row>
    <row r="72" s="86" customFormat="1" ht="22" customHeight="1" spans="1:6">
      <c r="A72" s="100">
        <v>1100302</v>
      </c>
      <c r="B72" s="107" t="s">
        <v>78</v>
      </c>
      <c r="C72" s="102"/>
      <c r="D72" s="102"/>
      <c r="E72" s="102"/>
      <c r="F72" s="103"/>
    </row>
    <row r="73" s="86" customFormat="1" ht="22" customHeight="1" spans="1:6">
      <c r="A73" s="100">
        <v>1100303</v>
      </c>
      <c r="B73" s="107" t="s">
        <v>79</v>
      </c>
      <c r="C73" s="102"/>
      <c r="D73" s="102"/>
      <c r="E73" s="102"/>
      <c r="F73" s="103"/>
    </row>
    <row r="74" s="86" customFormat="1" ht="22" customHeight="1" spans="1:6">
      <c r="A74" s="100">
        <v>1100304</v>
      </c>
      <c r="B74" s="107" t="s">
        <v>80</v>
      </c>
      <c r="C74" s="102"/>
      <c r="D74" s="102"/>
      <c r="E74" s="102"/>
      <c r="F74" s="103"/>
    </row>
    <row r="75" s="86" customFormat="1" ht="22" customHeight="1" spans="1:6">
      <c r="A75" s="100">
        <v>1100305</v>
      </c>
      <c r="B75" s="107" t="s">
        <v>81</v>
      </c>
      <c r="C75" s="102"/>
      <c r="D75" s="102"/>
      <c r="E75" s="102"/>
      <c r="F75" s="103"/>
    </row>
    <row r="76" s="86" customFormat="1" ht="22" customHeight="1" spans="1:6">
      <c r="A76" s="100">
        <v>1100306</v>
      </c>
      <c r="B76" s="107" t="s">
        <v>82</v>
      </c>
      <c r="C76" s="102">
        <v>100</v>
      </c>
      <c r="D76" s="102">
        <v>1200</v>
      </c>
      <c r="E76" s="102">
        <v>1100</v>
      </c>
      <c r="F76" s="103"/>
    </row>
    <row r="77" s="86" customFormat="1" ht="22" customHeight="1" spans="1:6">
      <c r="A77" s="100">
        <v>1100307</v>
      </c>
      <c r="B77" s="107" t="s">
        <v>83</v>
      </c>
      <c r="C77" s="102">
        <v>30</v>
      </c>
      <c r="D77" s="102">
        <v>30</v>
      </c>
      <c r="E77" s="102"/>
      <c r="F77" s="103"/>
    </row>
    <row r="78" s="86" customFormat="1" ht="22" customHeight="1" spans="1:6">
      <c r="A78" s="100">
        <v>1100308</v>
      </c>
      <c r="B78" s="107" t="s">
        <v>84</v>
      </c>
      <c r="C78" s="102">
        <v>3412</v>
      </c>
      <c r="D78" s="102">
        <v>3412</v>
      </c>
      <c r="E78" s="102"/>
      <c r="F78" s="103"/>
    </row>
    <row r="79" s="86" customFormat="1" ht="22" customHeight="1" spans="1:6">
      <c r="A79" s="100">
        <v>1100310</v>
      </c>
      <c r="B79" s="107" t="s">
        <v>85</v>
      </c>
      <c r="C79" s="102">
        <v>598</v>
      </c>
      <c r="D79" s="102">
        <v>598</v>
      </c>
      <c r="E79" s="102"/>
      <c r="F79" s="103"/>
    </row>
    <row r="80" s="86" customFormat="1" ht="22" customHeight="1" spans="1:6">
      <c r="A80" s="100">
        <v>1100311</v>
      </c>
      <c r="B80" s="107" t="s">
        <v>86</v>
      </c>
      <c r="C80" s="102"/>
      <c r="D80" s="102"/>
      <c r="E80" s="102"/>
      <c r="F80" s="103"/>
    </row>
    <row r="81" s="86" customFormat="1" ht="22" customHeight="1" spans="1:6">
      <c r="A81" s="100">
        <v>1100312</v>
      </c>
      <c r="B81" s="107" t="s">
        <v>87</v>
      </c>
      <c r="C81" s="102">
        <v>72</v>
      </c>
      <c r="D81" s="102">
        <v>372</v>
      </c>
      <c r="E81" s="102">
        <v>300</v>
      </c>
      <c r="F81" s="103"/>
    </row>
    <row r="82" s="86" customFormat="1" ht="22" customHeight="1" spans="1:6">
      <c r="A82" s="100">
        <v>1100313</v>
      </c>
      <c r="B82" s="107" t="s">
        <v>88</v>
      </c>
      <c r="C82" s="102">
        <v>1348</v>
      </c>
      <c r="D82" s="102">
        <v>2048</v>
      </c>
      <c r="E82" s="102">
        <v>700</v>
      </c>
      <c r="F82" s="103"/>
    </row>
    <row r="83" s="86" customFormat="1" ht="22" customHeight="1" spans="1:6">
      <c r="A83" s="100">
        <v>1100314</v>
      </c>
      <c r="B83" s="107" t="s">
        <v>89</v>
      </c>
      <c r="C83" s="102"/>
      <c r="D83" s="102"/>
      <c r="E83" s="102"/>
      <c r="F83" s="103"/>
    </row>
    <row r="84" s="86" customFormat="1" ht="22" customHeight="1" spans="1:6">
      <c r="A84" s="100">
        <v>1100315</v>
      </c>
      <c r="B84" s="108" t="s">
        <v>90</v>
      </c>
      <c r="C84" s="102">
        <v>66</v>
      </c>
      <c r="D84" s="102">
        <v>66</v>
      </c>
      <c r="E84" s="102"/>
      <c r="F84" s="103"/>
    </row>
    <row r="85" s="86" customFormat="1" ht="22" customHeight="1" spans="1:6">
      <c r="A85" s="100">
        <v>1100316</v>
      </c>
      <c r="B85" s="107" t="s">
        <v>91</v>
      </c>
      <c r="C85" s="102"/>
      <c r="D85" s="102"/>
      <c r="E85" s="102"/>
      <c r="F85" s="103"/>
    </row>
    <row r="86" s="86" customFormat="1" ht="22" customHeight="1" spans="1:6">
      <c r="A86" s="100">
        <v>1100317</v>
      </c>
      <c r="B86" s="107" t="s">
        <v>92</v>
      </c>
      <c r="C86" s="102"/>
      <c r="D86" s="102"/>
      <c r="E86" s="102"/>
      <c r="F86" s="103"/>
    </row>
    <row r="87" s="86" customFormat="1" ht="22" customHeight="1" spans="1:6">
      <c r="A87" s="100">
        <v>1100320</v>
      </c>
      <c r="B87" s="107" t="s">
        <v>93</v>
      </c>
      <c r="C87" s="102"/>
      <c r="D87" s="102"/>
      <c r="E87" s="102"/>
      <c r="F87" s="103"/>
    </row>
    <row r="88" s="86" customFormat="1" ht="22" customHeight="1" spans="1:6">
      <c r="A88" s="100">
        <v>1100321</v>
      </c>
      <c r="B88" s="107" t="s">
        <v>94</v>
      </c>
      <c r="C88" s="102"/>
      <c r="D88" s="102">
        <v>362</v>
      </c>
      <c r="E88" s="102">
        <v>362</v>
      </c>
      <c r="F88" s="103"/>
    </row>
    <row r="89" s="86" customFormat="1" ht="22" customHeight="1" spans="1:6">
      <c r="A89" s="100">
        <v>1100322</v>
      </c>
      <c r="B89" s="107" t="s">
        <v>95</v>
      </c>
      <c r="C89" s="102"/>
      <c r="D89" s="102"/>
      <c r="E89" s="102"/>
      <c r="F89" s="103"/>
    </row>
    <row r="90" s="86" customFormat="1" ht="22" customHeight="1" spans="1:6">
      <c r="A90" s="100">
        <v>1100324</v>
      </c>
      <c r="B90" s="110" t="s">
        <v>96</v>
      </c>
      <c r="C90" s="102"/>
      <c r="D90" s="102"/>
      <c r="E90" s="102"/>
      <c r="F90" s="103"/>
    </row>
    <row r="91" s="86" customFormat="1" ht="22" customHeight="1" spans="1:6">
      <c r="A91" s="100">
        <v>1100399</v>
      </c>
      <c r="B91" s="107" t="s">
        <v>97</v>
      </c>
      <c r="C91" s="102"/>
      <c r="D91" s="102"/>
      <c r="E91" s="102"/>
      <c r="F91" s="103"/>
    </row>
    <row r="92" s="86" customFormat="1" ht="22" customHeight="1" spans="1:6">
      <c r="A92" s="100">
        <v>11006</v>
      </c>
      <c r="B92" s="107" t="s">
        <v>98</v>
      </c>
      <c r="C92" s="102"/>
      <c r="D92" s="102"/>
      <c r="E92" s="102"/>
      <c r="F92" s="103"/>
    </row>
    <row r="93" s="86" customFormat="1" ht="22" customHeight="1" spans="1:6">
      <c r="A93" s="100">
        <v>1100601</v>
      </c>
      <c r="B93" s="107" t="s">
        <v>99</v>
      </c>
      <c r="C93" s="102"/>
      <c r="D93" s="102"/>
      <c r="E93" s="102"/>
      <c r="F93" s="103"/>
    </row>
    <row r="94" s="86" customFormat="1" ht="22" customHeight="1" spans="1:6">
      <c r="A94" s="100">
        <v>1100602</v>
      </c>
      <c r="B94" s="107" t="s">
        <v>100</v>
      </c>
      <c r="C94" s="102"/>
      <c r="D94" s="102"/>
      <c r="E94" s="102"/>
      <c r="F94" s="103"/>
    </row>
    <row r="95" s="86" customFormat="1" ht="22" customHeight="1" spans="1:6">
      <c r="A95" s="100">
        <v>11008</v>
      </c>
      <c r="B95" s="107" t="s">
        <v>101</v>
      </c>
      <c r="C95" s="102">
        <v>6125</v>
      </c>
      <c r="D95" s="102">
        <v>6125</v>
      </c>
      <c r="E95" s="102"/>
      <c r="F95" s="103"/>
    </row>
    <row r="96" s="86" customFormat="1" ht="22" customHeight="1" spans="1:6">
      <c r="A96" s="100"/>
      <c r="B96" s="107" t="s">
        <v>102</v>
      </c>
      <c r="C96" s="102"/>
      <c r="D96" s="102"/>
      <c r="E96" s="102"/>
      <c r="F96" s="103"/>
    </row>
    <row r="97" s="86" customFormat="1" ht="22" customHeight="1" spans="1:6">
      <c r="A97" s="100">
        <v>11009</v>
      </c>
      <c r="B97" s="107" t="s">
        <v>103</v>
      </c>
      <c r="C97" s="102">
        <f>C98</f>
        <v>10061.733</v>
      </c>
      <c r="D97" s="102">
        <f>D98</f>
        <v>10061.733</v>
      </c>
      <c r="E97" s="102"/>
      <c r="F97" s="103"/>
    </row>
    <row r="98" s="86" customFormat="1" ht="22" customHeight="1" spans="1:6">
      <c r="A98" s="100">
        <v>1100901</v>
      </c>
      <c r="B98" s="107" t="s">
        <v>104</v>
      </c>
      <c r="C98" s="102">
        <f>SUM(C99:C102)</f>
        <v>10061.733</v>
      </c>
      <c r="D98" s="102">
        <f>SUM(D99:D102)</f>
        <v>10061.733</v>
      </c>
      <c r="E98" s="102"/>
      <c r="F98" s="103"/>
    </row>
    <row r="99" s="86" customFormat="1" ht="22" customHeight="1" spans="1:6">
      <c r="A99" s="100">
        <v>110090102</v>
      </c>
      <c r="B99" s="107" t="s">
        <v>105</v>
      </c>
      <c r="C99" s="102"/>
      <c r="D99" s="102"/>
      <c r="E99" s="102"/>
      <c r="F99" s="103"/>
    </row>
    <row r="100" s="86" customFormat="1" ht="22" customHeight="1" spans="1:6">
      <c r="A100" s="100">
        <v>110090103</v>
      </c>
      <c r="B100" s="107" t="s">
        <v>106</v>
      </c>
      <c r="C100" s="102"/>
      <c r="D100" s="102"/>
      <c r="E100" s="102"/>
      <c r="F100" s="103"/>
    </row>
    <row r="101" s="86" customFormat="1" ht="22" customHeight="1" spans="1:6">
      <c r="A101" s="100">
        <v>110090104</v>
      </c>
      <c r="B101" s="107" t="s">
        <v>107</v>
      </c>
      <c r="C101" s="102"/>
      <c r="D101" s="102"/>
      <c r="E101" s="102"/>
      <c r="F101" s="103"/>
    </row>
    <row r="102" s="86" customFormat="1" ht="22" customHeight="1" spans="1:6">
      <c r="A102" s="100">
        <v>110090199</v>
      </c>
      <c r="B102" s="107" t="s">
        <v>108</v>
      </c>
      <c r="C102" s="102">
        <v>10061.733</v>
      </c>
      <c r="D102" s="102">
        <v>10061.733</v>
      </c>
      <c r="E102" s="102"/>
      <c r="F102" s="103"/>
    </row>
    <row r="103" s="86" customFormat="1" ht="22" customHeight="1" spans="1:6">
      <c r="A103" s="100">
        <v>11011</v>
      </c>
      <c r="B103" s="107" t="s">
        <v>109</v>
      </c>
      <c r="C103" s="111">
        <f>C104</f>
        <v>0</v>
      </c>
      <c r="D103" s="111">
        <f>D104</f>
        <v>0</v>
      </c>
      <c r="E103" s="111"/>
      <c r="F103" s="103"/>
    </row>
    <row r="104" s="86" customFormat="1" ht="22" customHeight="1" spans="1:6">
      <c r="A104" s="100">
        <v>1101101</v>
      </c>
      <c r="B104" s="107" t="s">
        <v>110</v>
      </c>
      <c r="C104" s="102">
        <f>C105+C108</f>
        <v>0</v>
      </c>
      <c r="D104" s="102">
        <f>D105+D108</f>
        <v>0</v>
      </c>
      <c r="E104" s="102"/>
      <c r="F104" s="103"/>
    </row>
    <row r="105" s="86" customFormat="1" ht="22" customHeight="1" spans="1:6">
      <c r="A105" s="100">
        <v>110110101</v>
      </c>
      <c r="B105" s="104" t="s">
        <v>111</v>
      </c>
      <c r="C105" s="102">
        <f>SUM(C106:C107)</f>
        <v>0</v>
      </c>
      <c r="D105" s="102">
        <f>SUM(D106:D107)</f>
        <v>0</v>
      </c>
      <c r="E105" s="102"/>
      <c r="F105" s="103"/>
    </row>
    <row r="106" s="86" customFormat="1" ht="22" customHeight="1" spans="1:6">
      <c r="A106" s="100"/>
      <c r="B106" s="104" t="s">
        <v>112</v>
      </c>
      <c r="C106" s="102"/>
      <c r="D106" s="102"/>
      <c r="E106" s="102"/>
      <c r="F106" s="103"/>
    </row>
    <row r="107" s="86" customFormat="1" ht="22" customHeight="1" spans="1:6">
      <c r="A107" s="100"/>
      <c r="B107" s="104" t="s">
        <v>113</v>
      </c>
      <c r="C107" s="102"/>
      <c r="D107" s="102"/>
      <c r="E107" s="102"/>
      <c r="F107" s="103"/>
    </row>
    <row r="108" s="86" customFormat="1" ht="22" customHeight="1" spans="1:6">
      <c r="A108" s="100">
        <v>110110103</v>
      </c>
      <c r="B108" s="104" t="s">
        <v>114</v>
      </c>
      <c r="C108" s="102"/>
      <c r="D108" s="102"/>
      <c r="E108" s="102"/>
      <c r="F108" s="103"/>
    </row>
    <row r="109" s="86" customFormat="1" ht="22" customHeight="1" spans="1:6">
      <c r="A109" s="100">
        <v>11015</v>
      </c>
      <c r="B109" s="112" t="s">
        <v>115</v>
      </c>
      <c r="C109" s="102"/>
      <c r="D109" s="102"/>
      <c r="E109" s="102"/>
      <c r="F109" s="103"/>
    </row>
    <row r="110" s="86" customFormat="1" ht="22" customHeight="1" spans="1:6">
      <c r="A110" s="100"/>
      <c r="B110" s="104"/>
      <c r="C110" s="102"/>
      <c r="D110" s="102"/>
      <c r="E110" s="102"/>
      <c r="F110" s="103"/>
    </row>
    <row r="111" s="86" customFormat="1" ht="22" customHeight="1" spans="1:6">
      <c r="A111" s="100"/>
      <c r="B111" s="113" t="s">
        <v>116</v>
      </c>
      <c r="C111" s="111">
        <f>C5+C31</f>
        <v>61264.733</v>
      </c>
      <c r="D111" s="111">
        <f>D5+D31</f>
        <v>63726.733</v>
      </c>
      <c r="E111" s="111">
        <v>2462</v>
      </c>
      <c r="F111" s="103"/>
    </row>
    <row r="112" s="87" customFormat="1" ht="12.75" spans="3:5">
      <c r="C112" s="114"/>
      <c r="D112" s="114"/>
      <c r="E112" s="114"/>
    </row>
    <row r="113" s="87" customFormat="1" ht="12.75" spans="3:5">
      <c r="C113" s="114"/>
      <c r="D113" s="114"/>
      <c r="E113" s="114"/>
    </row>
    <row r="114" s="87" customFormat="1" ht="12.75" spans="3:5">
      <c r="C114" s="114"/>
      <c r="D114" s="114"/>
      <c r="E114" s="114"/>
    </row>
    <row r="115" s="87" customFormat="1" ht="12.75" spans="3:5">
      <c r="C115" s="114"/>
      <c r="D115" s="114"/>
      <c r="E115" s="114"/>
    </row>
    <row r="116" s="87" customFormat="1" ht="12.75" spans="3:5">
      <c r="C116" s="114"/>
      <c r="D116" s="114"/>
      <c r="E116" s="114"/>
    </row>
    <row r="117" s="87" customFormat="1" ht="12.75" spans="3:5">
      <c r="C117" s="114"/>
      <c r="D117" s="114"/>
      <c r="E117" s="114"/>
    </row>
    <row r="118" s="87" customFormat="1" ht="12.75" spans="3:5">
      <c r="C118" s="114"/>
      <c r="D118" s="114"/>
      <c r="E118" s="114"/>
    </row>
    <row r="119" s="87" customFormat="1" ht="12.75" spans="3:5">
      <c r="C119" s="114"/>
      <c r="D119" s="114"/>
      <c r="E119" s="114"/>
    </row>
    <row r="120" s="87" customFormat="1" ht="12.75" spans="3:5">
      <c r="C120" s="114"/>
      <c r="D120" s="114"/>
      <c r="E120" s="114"/>
    </row>
    <row r="121" s="87" customFormat="1" ht="12.75" spans="3:5">
      <c r="C121" s="114"/>
      <c r="D121" s="114"/>
      <c r="E121" s="114"/>
    </row>
    <row r="122" s="87" customFormat="1" ht="12.75" spans="3:5">
      <c r="C122" s="114"/>
      <c r="D122" s="114"/>
      <c r="E122" s="114"/>
    </row>
    <row r="123" s="87" customFormat="1" ht="12.75" spans="3:5">
      <c r="C123" s="114"/>
      <c r="D123" s="114"/>
      <c r="E123" s="114"/>
    </row>
    <row r="124" s="87" customFormat="1" ht="12.75" spans="3:5">
      <c r="C124" s="114"/>
      <c r="D124" s="114"/>
      <c r="E124" s="114"/>
    </row>
    <row r="125" s="87" customFormat="1" ht="12.75" spans="3:5">
      <c r="C125" s="114"/>
      <c r="D125" s="114"/>
      <c r="E125" s="114"/>
    </row>
    <row r="126" s="87" customFormat="1" ht="12.75" spans="3:5">
      <c r="C126" s="114"/>
      <c r="D126" s="114"/>
      <c r="E126" s="114"/>
    </row>
    <row r="127" s="87" customFormat="1" ht="12.75" spans="3:5">
      <c r="C127" s="114"/>
      <c r="D127" s="114"/>
      <c r="E127" s="114"/>
    </row>
    <row r="128" s="87" customFormat="1" ht="12.75" spans="3:5">
      <c r="C128" s="114"/>
      <c r="D128" s="114"/>
      <c r="E128" s="114"/>
    </row>
    <row r="129" s="87" customFormat="1" ht="12.75" spans="3:5">
      <c r="C129" s="114"/>
      <c r="D129" s="114"/>
      <c r="E129" s="114"/>
    </row>
  </sheetData>
  <mergeCells count="2">
    <mergeCell ref="A2:F2"/>
    <mergeCell ref="C3:F3"/>
  </mergeCells>
  <printOptions horizontalCentered="1"/>
  <pageMargins left="0.786805555555556" right="0.786805555555556" top="0.786805555555556" bottom="0.747916666666667" header="0.314583333333333" footer="0.511805555555556"/>
  <pageSetup paperSize="9" firstPageNumber="99" orientation="portrait" useFirstPageNumber="1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21"/>
  <sheetViews>
    <sheetView workbookViewId="0">
      <selection activeCell="H13" sqref="H13"/>
    </sheetView>
  </sheetViews>
  <sheetFormatPr defaultColWidth="9" defaultRowHeight="13.5" outlineLevelCol="6"/>
  <cols>
    <col min="1" max="1" width="9" style="44"/>
    <col min="2" max="2" width="42.5" style="45" customWidth="1"/>
    <col min="3" max="3" width="10.5" style="45" customWidth="1"/>
    <col min="4" max="4" width="10.5" style="46" customWidth="1"/>
    <col min="5" max="6" width="10.5" style="45" customWidth="1"/>
    <col min="7" max="7" width="11.875" style="45" customWidth="1"/>
    <col min="8" max="8" width="16.25" style="45" customWidth="1"/>
    <col min="9" max="16383" width="9" style="45"/>
    <col min="16384" max="16384" width="9" style="47"/>
  </cols>
  <sheetData>
    <row r="1" ht="15.75" spans="1:6">
      <c r="A1" s="48" t="s">
        <v>117</v>
      </c>
      <c r="F1" s="49" t="s">
        <v>118</v>
      </c>
    </row>
    <row r="2" s="42" customFormat="1" ht="22.5" spans="1:6">
      <c r="A2" s="50" t="s">
        <v>119</v>
      </c>
      <c r="B2" s="50"/>
      <c r="C2" s="50"/>
      <c r="D2" s="51"/>
      <c r="E2" s="50"/>
      <c r="F2" s="50"/>
    </row>
    <row r="3" ht="27" customHeight="1" spans="3:6">
      <c r="C3" s="52" t="s">
        <v>120</v>
      </c>
      <c r="D3" s="53"/>
      <c r="E3" s="52"/>
      <c r="F3" s="52"/>
    </row>
    <row r="4" ht="38.1" customHeight="1" spans="1:6">
      <c r="A4" s="54" t="s">
        <v>121</v>
      </c>
      <c r="B4" s="55" t="s">
        <v>122</v>
      </c>
      <c r="C4" s="56" t="s">
        <v>5</v>
      </c>
      <c r="D4" s="57" t="s">
        <v>6</v>
      </c>
      <c r="E4" s="12" t="s">
        <v>7</v>
      </c>
      <c r="F4" s="58" t="s">
        <v>8</v>
      </c>
    </row>
    <row r="5" ht="23" customHeight="1" spans="1:6">
      <c r="A5" s="59"/>
      <c r="B5" s="60" t="s">
        <v>123</v>
      </c>
      <c r="C5" s="61">
        <f>C6+C36+C38+C43+C49+C56+C64+C104+C136+C141+C149+C174+C180+C186+C188+C191+C197+C203+C204+C207+C183</f>
        <v>52191.733</v>
      </c>
      <c r="D5" s="62">
        <f>C5+E5</f>
        <v>55214.733</v>
      </c>
      <c r="E5" s="61">
        <f>E6+E43+E49+E64+E104+E141+E149+E180+E191+E197+E203+E204</f>
        <v>3023</v>
      </c>
      <c r="F5" s="63"/>
    </row>
    <row r="6" ht="23" customHeight="1" spans="1:6">
      <c r="A6" s="59">
        <v>201</v>
      </c>
      <c r="B6" s="64" t="s">
        <v>124</v>
      </c>
      <c r="C6" s="61">
        <f>C7+C10+C13+C17+C19+C21+C23+C26+C28+C30+C32+C34</f>
        <v>7699.63</v>
      </c>
      <c r="D6" s="62">
        <f t="shared" ref="D6:D69" si="0">C6+E6</f>
        <v>8609.798</v>
      </c>
      <c r="E6" s="61">
        <f>E7+E13+E23+E28</f>
        <v>910.168</v>
      </c>
      <c r="F6" s="63"/>
    </row>
    <row r="7" ht="23" customHeight="1" spans="1:6">
      <c r="A7" s="59">
        <v>20103</v>
      </c>
      <c r="B7" s="65" t="s">
        <v>125</v>
      </c>
      <c r="C7" s="61">
        <f>C8+C9</f>
        <v>5092.82</v>
      </c>
      <c r="D7" s="62">
        <f t="shared" si="0"/>
        <v>5875.288</v>
      </c>
      <c r="E7" s="61">
        <v>782.468</v>
      </c>
      <c r="F7" s="63"/>
    </row>
    <row r="8" ht="23" customHeight="1" spans="1:6">
      <c r="A8" s="59">
        <v>2010301</v>
      </c>
      <c r="B8" s="65" t="s">
        <v>126</v>
      </c>
      <c r="C8" s="61">
        <v>936.43</v>
      </c>
      <c r="D8" s="62">
        <f t="shared" si="0"/>
        <v>1292.05</v>
      </c>
      <c r="E8" s="61">
        <v>355.62</v>
      </c>
      <c r="F8" s="63"/>
    </row>
    <row r="9" ht="23" customHeight="1" spans="1:6">
      <c r="A9" s="59">
        <v>2010399</v>
      </c>
      <c r="B9" s="66" t="s">
        <v>127</v>
      </c>
      <c r="C9" s="61">
        <v>4156.39</v>
      </c>
      <c r="D9" s="62">
        <f t="shared" si="0"/>
        <v>4583.238</v>
      </c>
      <c r="E9" s="61">
        <v>426.848</v>
      </c>
      <c r="F9" s="63"/>
    </row>
    <row r="10" ht="23" customHeight="1" spans="1:6">
      <c r="A10" s="59">
        <v>20105</v>
      </c>
      <c r="B10" s="66" t="s">
        <v>128</v>
      </c>
      <c r="C10" s="61">
        <f>C11+C12</f>
        <v>20</v>
      </c>
      <c r="D10" s="62">
        <f t="shared" si="0"/>
        <v>20</v>
      </c>
      <c r="E10" s="61"/>
      <c r="F10" s="63"/>
    </row>
    <row r="11" ht="23" customHeight="1" spans="1:6">
      <c r="A11" s="59">
        <v>2010501</v>
      </c>
      <c r="B11" s="66" t="s">
        <v>126</v>
      </c>
      <c r="C11" s="61">
        <v>10</v>
      </c>
      <c r="D11" s="62">
        <f t="shared" si="0"/>
        <v>10</v>
      </c>
      <c r="E11" s="61"/>
      <c r="F11" s="63"/>
    </row>
    <row r="12" ht="23" customHeight="1" spans="1:6">
      <c r="A12" s="59">
        <v>2010507</v>
      </c>
      <c r="B12" s="66" t="s">
        <v>129</v>
      </c>
      <c r="C12" s="61">
        <v>10</v>
      </c>
      <c r="D12" s="62">
        <f t="shared" si="0"/>
        <v>10</v>
      </c>
      <c r="E12" s="61"/>
      <c r="F12" s="63"/>
    </row>
    <row r="13" ht="23" customHeight="1" spans="1:6">
      <c r="A13" s="59">
        <v>20106</v>
      </c>
      <c r="B13" s="67" t="s">
        <v>130</v>
      </c>
      <c r="C13" s="61">
        <f>SUM(C14:C16)</f>
        <v>343.04</v>
      </c>
      <c r="D13" s="62">
        <f t="shared" si="0"/>
        <v>421.04</v>
      </c>
      <c r="E13" s="61">
        <v>78</v>
      </c>
      <c r="F13" s="63"/>
    </row>
    <row r="14" ht="23" customHeight="1" spans="1:6">
      <c r="A14" s="59">
        <v>2010601</v>
      </c>
      <c r="B14" s="66" t="s">
        <v>126</v>
      </c>
      <c r="C14" s="61">
        <v>216.04</v>
      </c>
      <c r="D14" s="62">
        <f t="shared" si="0"/>
        <v>293.04</v>
      </c>
      <c r="E14" s="61">
        <v>77</v>
      </c>
      <c r="F14" s="63"/>
    </row>
    <row r="15" ht="23" customHeight="1" spans="1:6">
      <c r="A15" s="59">
        <v>2010605</v>
      </c>
      <c r="B15" s="64" t="s">
        <v>131</v>
      </c>
      <c r="C15" s="61">
        <v>72</v>
      </c>
      <c r="D15" s="62">
        <f t="shared" si="0"/>
        <v>72</v>
      </c>
      <c r="E15" s="61"/>
      <c r="F15" s="63"/>
    </row>
    <row r="16" ht="23" customHeight="1" spans="1:6">
      <c r="A16" s="59">
        <v>2010699</v>
      </c>
      <c r="B16" s="66" t="s">
        <v>132</v>
      </c>
      <c r="C16" s="68">
        <v>55</v>
      </c>
      <c r="D16" s="62">
        <f t="shared" si="0"/>
        <v>56</v>
      </c>
      <c r="E16" s="68">
        <v>1</v>
      </c>
      <c r="F16" s="63"/>
    </row>
    <row r="17" ht="23" customHeight="1" spans="1:6">
      <c r="A17" s="59">
        <v>20107</v>
      </c>
      <c r="B17" s="65" t="s">
        <v>133</v>
      </c>
      <c r="C17" s="61">
        <v>950</v>
      </c>
      <c r="D17" s="62">
        <f t="shared" si="0"/>
        <v>950</v>
      </c>
      <c r="E17" s="61"/>
      <c r="F17" s="63"/>
    </row>
    <row r="18" ht="23" customHeight="1" spans="1:6">
      <c r="A18" s="59">
        <v>2010701</v>
      </c>
      <c r="B18" s="65" t="s">
        <v>126</v>
      </c>
      <c r="C18" s="61">
        <v>950</v>
      </c>
      <c r="D18" s="62">
        <f t="shared" si="0"/>
        <v>950</v>
      </c>
      <c r="E18" s="61"/>
      <c r="F18" s="63"/>
    </row>
    <row r="19" ht="23" customHeight="1" spans="1:6">
      <c r="A19" s="59">
        <v>20108</v>
      </c>
      <c r="B19" s="66" t="s">
        <v>134</v>
      </c>
      <c r="C19" s="61">
        <v>100</v>
      </c>
      <c r="D19" s="62">
        <f t="shared" si="0"/>
        <v>100</v>
      </c>
      <c r="E19" s="61"/>
      <c r="F19" s="63"/>
    </row>
    <row r="20" ht="23" customHeight="1" spans="1:6">
      <c r="A20" s="59">
        <v>2010804</v>
      </c>
      <c r="B20" s="69" t="s">
        <v>135</v>
      </c>
      <c r="C20" s="61">
        <v>100</v>
      </c>
      <c r="D20" s="62">
        <f t="shared" si="0"/>
        <v>100</v>
      </c>
      <c r="E20" s="61"/>
      <c r="F20" s="63"/>
    </row>
    <row r="21" ht="23" customHeight="1" spans="1:6">
      <c r="A21" s="59">
        <v>20111</v>
      </c>
      <c r="B21" s="70" t="s">
        <v>136</v>
      </c>
      <c r="C21" s="61">
        <v>32.52</v>
      </c>
      <c r="D21" s="62">
        <f t="shared" si="0"/>
        <v>32.52</v>
      </c>
      <c r="E21" s="61"/>
      <c r="F21" s="63"/>
    </row>
    <row r="22" ht="23" customHeight="1" spans="1:6">
      <c r="A22" s="59">
        <v>2011199</v>
      </c>
      <c r="B22" s="65" t="s">
        <v>137</v>
      </c>
      <c r="C22" s="61">
        <v>32.52</v>
      </c>
      <c r="D22" s="62">
        <f t="shared" si="0"/>
        <v>32.52</v>
      </c>
      <c r="E22" s="61"/>
      <c r="F22" s="63"/>
    </row>
    <row r="23" ht="23" customHeight="1" spans="1:6">
      <c r="A23" s="59">
        <v>20113</v>
      </c>
      <c r="B23" s="64" t="s">
        <v>138</v>
      </c>
      <c r="C23" s="61">
        <f>C24+C25</f>
        <v>457.54</v>
      </c>
      <c r="D23" s="62">
        <f t="shared" si="0"/>
        <v>492.54</v>
      </c>
      <c r="E23" s="61">
        <v>35</v>
      </c>
      <c r="F23" s="63"/>
    </row>
    <row r="24" ht="23" customHeight="1" spans="1:6">
      <c r="A24" s="59">
        <v>2011301</v>
      </c>
      <c r="B24" s="65" t="s">
        <v>126</v>
      </c>
      <c r="C24" s="61">
        <v>60.54</v>
      </c>
      <c r="D24" s="62">
        <f t="shared" si="0"/>
        <v>95.54</v>
      </c>
      <c r="E24" s="61">
        <v>35</v>
      </c>
      <c r="F24" s="63"/>
    </row>
    <row r="25" ht="23" customHeight="1" spans="1:6">
      <c r="A25" s="59">
        <v>2011308</v>
      </c>
      <c r="B25" s="65" t="s">
        <v>139</v>
      </c>
      <c r="C25" s="68">
        <v>397</v>
      </c>
      <c r="D25" s="62">
        <f t="shared" si="0"/>
        <v>397</v>
      </c>
      <c r="E25" s="68"/>
      <c r="F25" s="63"/>
    </row>
    <row r="26" ht="23" customHeight="1" spans="1:6">
      <c r="A26" s="59">
        <v>20129</v>
      </c>
      <c r="B26" s="66" t="s">
        <v>140</v>
      </c>
      <c r="C26" s="61">
        <v>6.2</v>
      </c>
      <c r="D26" s="62">
        <f t="shared" si="0"/>
        <v>6.2</v>
      </c>
      <c r="E26" s="61"/>
      <c r="F26" s="63"/>
    </row>
    <row r="27" ht="23" customHeight="1" spans="1:6">
      <c r="A27" s="59">
        <v>2012906</v>
      </c>
      <c r="B27" s="65" t="s">
        <v>141</v>
      </c>
      <c r="C27" s="61">
        <v>6.2</v>
      </c>
      <c r="D27" s="62">
        <f t="shared" si="0"/>
        <v>6.2</v>
      </c>
      <c r="E27" s="61"/>
      <c r="F27" s="63"/>
    </row>
    <row r="28" ht="23" customHeight="1" spans="1:6">
      <c r="A28" s="59">
        <v>20132</v>
      </c>
      <c r="B28" s="66" t="s">
        <v>142</v>
      </c>
      <c r="C28" s="61">
        <f>C29</f>
        <v>447.6</v>
      </c>
      <c r="D28" s="62">
        <f t="shared" si="0"/>
        <v>462.3</v>
      </c>
      <c r="E28" s="61">
        <v>14.7</v>
      </c>
      <c r="F28" s="63"/>
    </row>
    <row r="29" ht="23" customHeight="1" spans="1:6">
      <c r="A29" s="59">
        <v>2013299</v>
      </c>
      <c r="B29" s="66" t="s">
        <v>143</v>
      </c>
      <c r="C29" s="68">
        <v>447.6</v>
      </c>
      <c r="D29" s="62">
        <f t="shared" si="0"/>
        <v>462.3</v>
      </c>
      <c r="E29" s="68">
        <v>14.7</v>
      </c>
      <c r="F29" s="63"/>
    </row>
    <row r="30" ht="23" customHeight="1" spans="1:6">
      <c r="A30" s="59">
        <v>20133</v>
      </c>
      <c r="B30" s="66" t="s">
        <v>144</v>
      </c>
      <c r="C30" s="61">
        <v>172.2</v>
      </c>
      <c r="D30" s="62">
        <f t="shared" si="0"/>
        <v>172.2</v>
      </c>
      <c r="E30" s="61"/>
      <c r="F30" s="63"/>
    </row>
    <row r="31" ht="23" customHeight="1" spans="1:6">
      <c r="A31" s="59">
        <v>2013399</v>
      </c>
      <c r="B31" s="66" t="s">
        <v>145</v>
      </c>
      <c r="C31" s="61">
        <v>172.2</v>
      </c>
      <c r="D31" s="62">
        <f t="shared" si="0"/>
        <v>172.2</v>
      </c>
      <c r="E31" s="61"/>
      <c r="F31" s="63"/>
    </row>
    <row r="32" ht="23" customHeight="1" spans="1:6">
      <c r="A32" s="59">
        <v>20134</v>
      </c>
      <c r="B32" s="66" t="s">
        <v>146</v>
      </c>
      <c r="C32" s="61">
        <v>2</v>
      </c>
      <c r="D32" s="62">
        <f t="shared" si="0"/>
        <v>2</v>
      </c>
      <c r="E32" s="61"/>
      <c r="F32" s="63"/>
    </row>
    <row r="33" ht="23" customHeight="1" spans="1:6">
      <c r="A33" s="59">
        <v>2013404</v>
      </c>
      <c r="B33" s="65" t="s">
        <v>147</v>
      </c>
      <c r="C33" s="61">
        <v>2</v>
      </c>
      <c r="D33" s="62">
        <f t="shared" si="0"/>
        <v>2</v>
      </c>
      <c r="E33" s="61"/>
      <c r="F33" s="63"/>
    </row>
    <row r="34" ht="23" customHeight="1" spans="1:6">
      <c r="A34" s="59">
        <v>20138</v>
      </c>
      <c r="B34" s="65" t="s">
        <v>148</v>
      </c>
      <c r="C34" s="71">
        <v>75.71</v>
      </c>
      <c r="D34" s="62">
        <f t="shared" si="0"/>
        <v>75.71</v>
      </c>
      <c r="E34" s="71"/>
      <c r="F34" s="63"/>
    </row>
    <row r="35" ht="23" customHeight="1" spans="1:6">
      <c r="A35" s="59">
        <v>2013899</v>
      </c>
      <c r="B35" s="65" t="s">
        <v>149</v>
      </c>
      <c r="C35" s="61">
        <v>75.71</v>
      </c>
      <c r="D35" s="62">
        <f t="shared" si="0"/>
        <v>75.71</v>
      </c>
      <c r="E35" s="61"/>
      <c r="F35" s="63"/>
    </row>
    <row r="36" ht="23" customHeight="1" spans="1:6">
      <c r="A36" s="59">
        <v>203</v>
      </c>
      <c r="B36" s="64" t="s">
        <v>150</v>
      </c>
      <c r="C36" s="61">
        <v>19.6</v>
      </c>
      <c r="D36" s="62">
        <f t="shared" si="0"/>
        <v>19.6</v>
      </c>
      <c r="E36" s="61"/>
      <c r="F36" s="63"/>
    </row>
    <row r="37" ht="23" customHeight="1" spans="1:6">
      <c r="A37" s="59">
        <v>20399</v>
      </c>
      <c r="B37" s="66" t="s">
        <v>151</v>
      </c>
      <c r="C37" s="61">
        <v>19.6</v>
      </c>
      <c r="D37" s="62">
        <f t="shared" si="0"/>
        <v>19.6</v>
      </c>
      <c r="E37" s="61"/>
      <c r="F37" s="63"/>
    </row>
    <row r="38" ht="23" customHeight="1" spans="1:6">
      <c r="A38" s="59">
        <v>204</v>
      </c>
      <c r="B38" s="64" t="s">
        <v>152</v>
      </c>
      <c r="C38" s="61">
        <f>C39+C41</f>
        <v>778.32</v>
      </c>
      <c r="D38" s="62">
        <f t="shared" si="0"/>
        <v>778.32</v>
      </c>
      <c r="E38" s="61"/>
      <c r="F38" s="63"/>
    </row>
    <row r="39" ht="23" customHeight="1" spans="1:6">
      <c r="A39" s="59">
        <v>20402</v>
      </c>
      <c r="B39" s="66" t="s">
        <v>153</v>
      </c>
      <c r="C39" s="61">
        <f>C40</f>
        <v>747.96</v>
      </c>
      <c r="D39" s="62">
        <f t="shared" si="0"/>
        <v>747.96</v>
      </c>
      <c r="E39" s="61"/>
      <c r="F39" s="63"/>
    </row>
    <row r="40" ht="23" customHeight="1" spans="1:6">
      <c r="A40" s="59">
        <v>2040299</v>
      </c>
      <c r="B40" s="66" t="s">
        <v>154</v>
      </c>
      <c r="C40" s="61">
        <v>747.96</v>
      </c>
      <c r="D40" s="62">
        <f t="shared" si="0"/>
        <v>747.96</v>
      </c>
      <c r="E40" s="61"/>
      <c r="F40" s="63"/>
    </row>
    <row r="41" ht="23" customHeight="1" spans="1:6">
      <c r="A41" s="59">
        <v>20406</v>
      </c>
      <c r="B41" s="65" t="s">
        <v>155</v>
      </c>
      <c r="C41" s="61">
        <v>30.36</v>
      </c>
      <c r="D41" s="62">
        <f t="shared" si="0"/>
        <v>30.36</v>
      </c>
      <c r="E41" s="61"/>
      <c r="F41" s="63"/>
    </row>
    <row r="42" ht="23" customHeight="1" spans="1:6">
      <c r="A42" s="59">
        <v>2040699</v>
      </c>
      <c r="B42" s="65" t="s">
        <v>156</v>
      </c>
      <c r="C42" s="61">
        <v>30.36</v>
      </c>
      <c r="D42" s="62">
        <f t="shared" si="0"/>
        <v>30.36</v>
      </c>
      <c r="E42" s="61"/>
      <c r="F42" s="63"/>
    </row>
    <row r="43" ht="23" customHeight="1" spans="1:6">
      <c r="A43" s="59">
        <v>205</v>
      </c>
      <c r="B43" s="64" t="s">
        <v>157</v>
      </c>
      <c r="C43" s="61">
        <f>C44</f>
        <v>7830.54</v>
      </c>
      <c r="D43" s="62">
        <f t="shared" si="0"/>
        <v>10062.29</v>
      </c>
      <c r="E43" s="61">
        <v>2231.75</v>
      </c>
      <c r="F43" s="63"/>
    </row>
    <row r="44" ht="23" customHeight="1" spans="1:6">
      <c r="A44" s="59">
        <v>20502</v>
      </c>
      <c r="B44" s="65" t="s">
        <v>158</v>
      </c>
      <c r="C44" s="61">
        <f>C45+C46+C47+C48</f>
        <v>7830.54</v>
      </c>
      <c r="D44" s="62">
        <f t="shared" si="0"/>
        <v>10062.29</v>
      </c>
      <c r="E44" s="61">
        <v>2231.75</v>
      </c>
      <c r="F44" s="63"/>
    </row>
    <row r="45" ht="23" customHeight="1" spans="1:6">
      <c r="A45" s="59">
        <v>2050201</v>
      </c>
      <c r="B45" s="65" t="s">
        <v>159</v>
      </c>
      <c r="C45" s="61">
        <v>248.06</v>
      </c>
      <c r="D45" s="62">
        <f t="shared" si="0"/>
        <v>258.35</v>
      </c>
      <c r="E45" s="61">
        <v>10.29</v>
      </c>
      <c r="F45" s="63"/>
    </row>
    <row r="46" ht="23" customHeight="1" spans="1:6">
      <c r="A46" s="59">
        <v>2050202</v>
      </c>
      <c r="B46" s="65" t="s">
        <v>160</v>
      </c>
      <c r="C46" s="61">
        <v>5449.72</v>
      </c>
      <c r="D46" s="62">
        <f t="shared" si="0"/>
        <v>6936.72</v>
      </c>
      <c r="E46" s="61">
        <v>1487</v>
      </c>
      <c r="F46" s="63"/>
    </row>
    <row r="47" ht="23" customHeight="1" spans="1:6">
      <c r="A47" s="59">
        <v>2050203</v>
      </c>
      <c r="B47" s="66" t="s">
        <v>161</v>
      </c>
      <c r="C47" s="61">
        <v>2128.87</v>
      </c>
      <c r="D47" s="62">
        <f t="shared" si="0"/>
        <v>2863.33</v>
      </c>
      <c r="E47" s="61">
        <v>734.46</v>
      </c>
      <c r="F47" s="63"/>
    </row>
    <row r="48" ht="23" customHeight="1" spans="1:6">
      <c r="A48" s="59">
        <v>2050205</v>
      </c>
      <c r="B48" s="66" t="s">
        <v>162</v>
      </c>
      <c r="C48" s="61">
        <v>3.89</v>
      </c>
      <c r="D48" s="62">
        <f t="shared" si="0"/>
        <v>3.89</v>
      </c>
      <c r="E48" s="61"/>
      <c r="F48" s="63"/>
    </row>
    <row r="49" ht="23" customHeight="1" spans="1:6">
      <c r="A49" s="59">
        <v>206</v>
      </c>
      <c r="B49" s="64" t="s">
        <v>163</v>
      </c>
      <c r="C49" s="61">
        <f>C50+C52</f>
        <v>760.3</v>
      </c>
      <c r="D49" s="62">
        <f t="shared" si="0"/>
        <v>2685.49</v>
      </c>
      <c r="E49" s="61">
        <f>E50+E55</f>
        <v>1925.19</v>
      </c>
      <c r="F49" s="63"/>
    </row>
    <row r="50" ht="23" customHeight="1" spans="1:6">
      <c r="A50" s="59">
        <v>20601</v>
      </c>
      <c r="B50" s="66" t="s">
        <v>164</v>
      </c>
      <c r="C50" s="61">
        <v>20</v>
      </c>
      <c r="D50" s="62">
        <f t="shared" si="0"/>
        <v>50</v>
      </c>
      <c r="E50" s="61">
        <v>30</v>
      </c>
      <c r="F50" s="63"/>
    </row>
    <row r="51" ht="23" customHeight="1" spans="1:6">
      <c r="A51" s="59">
        <v>2060199</v>
      </c>
      <c r="B51" s="66" t="s">
        <v>165</v>
      </c>
      <c r="C51" s="61">
        <v>20</v>
      </c>
      <c r="D51" s="62">
        <f t="shared" si="0"/>
        <v>50</v>
      </c>
      <c r="E51" s="61">
        <v>30</v>
      </c>
      <c r="F51" s="63"/>
    </row>
    <row r="52" ht="23" customHeight="1" spans="1:6">
      <c r="A52" s="59">
        <v>20604</v>
      </c>
      <c r="B52" s="66" t="s">
        <v>166</v>
      </c>
      <c r="C52" s="61">
        <f>C53+C54</f>
        <v>740.3</v>
      </c>
      <c r="D52" s="62">
        <f t="shared" si="0"/>
        <v>740.3</v>
      </c>
      <c r="E52" s="61"/>
      <c r="F52" s="63"/>
    </row>
    <row r="53" ht="23" customHeight="1" spans="1:6">
      <c r="A53" s="59">
        <v>2060404</v>
      </c>
      <c r="B53" s="65" t="s">
        <v>167</v>
      </c>
      <c r="C53" s="61">
        <v>640.3</v>
      </c>
      <c r="D53" s="62">
        <f t="shared" si="0"/>
        <v>640.3</v>
      </c>
      <c r="E53" s="61"/>
      <c r="F53" s="63"/>
    </row>
    <row r="54" ht="23" customHeight="1" spans="1:6">
      <c r="A54" s="59">
        <v>2060499</v>
      </c>
      <c r="B54" s="66" t="s">
        <v>168</v>
      </c>
      <c r="C54" s="68">
        <v>100</v>
      </c>
      <c r="D54" s="62">
        <f t="shared" si="0"/>
        <v>100</v>
      </c>
      <c r="E54" s="68"/>
      <c r="F54" s="63"/>
    </row>
    <row r="55" ht="23" customHeight="1" spans="1:6">
      <c r="A55" s="59">
        <v>206999</v>
      </c>
      <c r="B55" s="64" t="s">
        <v>169</v>
      </c>
      <c r="C55" s="68"/>
      <c r="D55" s="62">
        <f t="shared" si="0"/>
        <v>1895.19</v>
      </c>
      <c r="E55" s="68">
        <v>1895.19</v>
      </c>
      <c r="F55" s="63"/>
    </row>
    <row r="56" ht="23" customHeight="1" spans="1:6">
      <c r="A56" s="59">
        <v>207</v>
      </c>
      <c r="B56" s="64" t="s">
        <v>170</v>
      </c>
      <c r="C56" s="61">
        <f>C57+C60+C62</f>
        <v>54.45</v>
      </c>
      <c r="D56" s="62">
        <f t="shared" si="0"/>
        <v>54.45</v>
      </c>
      <c r="E56" s="61"/>
      <c r="F56" s="63"/>
    </row>
    <row r="57" ht="23" customHeight="1" spans="1:6">
      <c r="A57" s="59">
        <v>20701</v>
      </c>
      <c r="B57" s="64" t="s">
        <v>171</v>
      </c>
      <c r="C57" s="61">
        <f>C58+C59</f>
        <v>32.5</v>
      </c>
      <c r="D57" s="62">
        <f t="shared" si="0"/>
        <v>32.5</v>
      </c>
      <c r="E57" s="61"/>
      <c r="F57" s="63"/>
    </row>
    <row r="58" ht="23" customHeight="1" spans="1:6">
      <c r="A58" s="59">
        <v>2070109</v>
      </c>
      <c r="B58" s="64" t="s">
        <v>172</v>
      </c>
      <c r="C58" s="61">
        <v>12.5</v>
      </c>
      <c r="D58" s="62">
        <f t="shared" si="0"/>
        <v>12.5</v>
      </c>
      <c r="E58" s="61"/>
      <c r="F58" s="63"/>
    </row>
    <row r="59" ht="23" customHeight="1" spans="1:6">
      <c r="A59" s="59">
        <v>2070199</v>
      </c>
      <c r="B59" s="64" t="s">
        <v>173</v>
      </c>
      <c r="C59" s="68">
        <v>20</v>
      </c>
      <c r="D59" s="62">
        <f t="shared" si="0"/>
        <v>20</v>
      </c>
      <c r="E59" s="68"/>
      <c r="F59" s="63"/>
    </row>
    <row r="60" ht="23" customHeight="1" spans="1:6">
      <c r="A60" s="59">
        <v>20702</v>
      </c>
      <c r="B60" s="64" t="s">
        <v>174</v>
      </c>
      <c r="C60" s="61">
        <v>20</v>
      </c>
      <c r="D60" s="62">
        <f t="shared" si="0"/>
        <v>20</v>
      </c>
      <c r="E60" s="61"/>
      <c r="F60" s="63"/>
    </row>
    <row r="61" ht="23" customHeight="1" spans="1:6">
      <c r="A61" s="59">
        <v>2070204</v>
      </c>
      <c r="B61" s="64" t="s">
        <v>175</v>
      </c>
      <c r="C61" s="68">
        <v>20</v>
      </c>
      <c r="D61" s="62">
        <f t="shared" si="0"/>
        <v>20</v>
      </c>
      <c r="E61" s="68"/>
      <c r="F61" s="63"/>
    </row>
    <row r="62" ht="23" customHeight="1" spans="1:6">
      <c r="A62" s="59">
        <v>20706</v>
      </c>
      <c r="B62" s="64" t="s">
        <v>176</v>
      </c>
      <c r="C62" s="61">
        <v>1.95</v>
      </c>
      <c r="D62" s="62">
        <f t="shared" si="0"/>
        <v>1.95</v>
      </c>
      <c r="E62" s="61"/>
      <c r="F62" s="63"/>
    </row>
    <row r="63" ht="23" customHeight="1" spans="1:6">
      <c r="A63" s="59">
        <v>2070607</v>
      </c>
      <c r="B63" s="64" t="s">
        <v>177</v>
      </c>
      <c r="C63" s="61">
        <v>1.95</v>
      </c>
      <c r="D63" s="62">
        <f t="shared" si="0"/>
        <v>1.95</v>
      </c>
      <c r="E63" s="61"/>
      <c r="F63" s="63"/>
    </row>
    <row r="64" ht="23" customHeight="1" spans="1:6">
      <c r="A64" s="59">
        <v>208</v>
      </c>
      <c r="B64" s="64" t="s">
        <v>178</v>
      </c>
      <c r="C64" s="61">
        <f>C65+C69+C72+C76+C78+C81+C83+C89+C92+C95+C98+C101+C103</f>
        <v>9106.8205</v>
      </c>
      <c r="D64" s="62">
        <f t="shared" si="0"/>
        <v>9138.5205</v>
      </c>
      <c r="E64" s="61">
        <f>E69+E101</f>
        <v>31.7</v>
      </c>
      <c r="F64" s="63"/>
    </row>
    <row r="65" ht="23" customHeight="1" spans="1:6">
      <c r="A65" s="59">
        <v>20801</v>
      </c>
      <c r="B65" s="64" t="s">
        <v>179</v>
      </c>
      <c r="C65" s="61">
        <v>143.99</v>
      </c>
      <c r="D65" s="62">
        <f t="shared" si="0"/>
        <v>143.99</v>
      </c>
      <c r="E65" s="61"/>
      <c r="F65" s="63"/>
    </row>
    <row r="66" ht="23" customHeight="1" spans="1:6">
      <c r="A66" s="59">
        <v>2080101</v>
      </c>
      <c r="B66" s="64" t="s">
        <v>126</v>
      </c>
      <c r="C66" s="61">
        <v>57.99</v>
      </c>
      <c r="D66" s="62">
        <f t="shared" si="0"/>
        <v>57.99</v>
      </c>
      <c r="E66" s="61"/>
      <c r="F66" s="63"/>
    </row>
    <row r="67" ht="23" customHeight="1" spans="1:6">
      <c r="A67" s="59">
        <v>2080107</v>
      </c>
      <c r="B67" s="64" t="s">
        <v>180</v>
      </c>
      <c r="C67" s="61">
        <v>81</v>
      </c>
      <c r="D67" s="62">
        <f t="shared" si="0"/>
        <v>81</v>
      </c>
      <c r="E67" s="61"/>
      <c r="F67" s="63"/>
    </row>
    <row r="68" ht="23" customHeight="1" spans="1:6">
      <c r="A68" s="59">
        <v>2080199</v>
      </c>
      <c r="B68" s="64" t="s">
        <v>181</v>
      </c>
      <c r="C68" s="61">
        <v>5</v>
      </c>
      <c r="D68" s="62">
        <f t="shared" si="0"/>
        <v>5</v>
      </c>
      <c r="E68" s="61"/>
      <c r="F68" s="63"/>
    </row>
    <row r="69" ht="23" customHeight="1" spans="1:6">
      <c r="A69" s="59">
        <v>20802</v>
      </c>
      <c r="B69" s="64" t="s">
        <v>182</v>
      </c>
      <c r="C69" s="61">
        <v>499.69</v>
      </c>
      <c r="D69" s="62">
        <f t="shared" si="0"/>
        <v>502.69</v>
      </c>
      <c r="E69" s="61">
        <v>3</v>
      </c>
      <c r="F69" s="63"/>
    </row>
    <row r="70" ht="23" customHeight="1" spans="1:6">
      <c r="A70" s="59">
        <v>2080208</v>
      </c>
      <c r="B70" s="64" t="s">
        <v>183</v>
      </c>
      <c r="C70" s="61">
        <v>464.32</v>
      </c>
      <c r="D70" s="62">
        <f t="shared" ref="D70:D133" si="1">C70+E70</f>
        <v>464.32</v>
      </c>
      <c r="E70" s="61"/>
      <c r="F70" s="63"/>
    </row>
    <row r="71" ht="23" customHeight="1" spans="1:6">
      <c r="A71" s="59">
        <v>2080299</v>
      </c>
      <c r="B71" s="64" t="s">
        <v>184</v>
      </c>
      <c r="C71" s="61">
        <v>35.37</v>
      </c>
      <c r="D71" s="62">
        <f t="shared" si="1"/>
        <v>38.37</v>
      </c>
      <c r="E71" s="61">
        <v>3</v>
      </c>
      <c r="F71" s="63"/>
    </row>
    <row r="72" ht="23" customHeight="1" spans="1:6">
      <c r="A72" s="59">
        <v>20805</v>
      </c>
      <c r="B72" s="64" t="s">
        <v>185</v>
      </c>
      <c r="C72" s="61">
        <v>2070.6743</v>
      </c>
      <c r="D72" s="62">
        <f t="shared" si="1"/>
        <v>2070.6743</v>
      </c>
      <c r="E72" s="61"/>
      <c r="F72" s="63"/>
    </row>
    <row r="73" ht="23" customHeight="1" spans="1:6">
      <c r="A73" s="59">
        <v>2080505</v>
      </c>
      <c r="B73" s="64" t="s">
        <v>186</v>
      </c>
      <c r="C73" s="61">
        <v>1171.85</v>
      </c>
      <c r="D73" s="62">
        <f t="shared" si="1"/>
        <v>1171.85</v>
      </c>
      <c r="E73" s="61"/>
      <c r="F73" s="63"/>
    </row>
    <row r="74" ht="23" customHeight="1" spans="1:6">
      <c r="A74" s="59">
        <v>2080506</v>
      </c>
      <c r="B74" s="64" t="s">
        <v>187</v>
      </c>
      <c r="C74" s="61">
        <v>561.61</v>
      </c>
      <c r="D74" s="62">
        <f t="shared" si="1"/>
        <v>561.61</v>
      </c>
      <c r="E74" s="61"/>
      <c r="F74" s="63"/>
    </row>
    <row r="75" ht="23" customHeight="1" spans="1:6">
      <c r="A75" s="59">
        <v>2080599</v>
      </c>
      <c r="B75" s="64" t="s">
        <v>188</v>
      </c>
      <c r="C75" s="61">
        <v>337.2143</v>
      </c>
      <c r="D75" s="62">
        <f t="shared" si="1"/>
        <v>337.2143</v>
      </c>
      <c r="E75" s="61"/>
      <c r="F75" s="63"/>
    </row>
    <row r="76" ht="23" customHeight="1" spans="1:6">
      <c r="A76" s="59">
        <v>20807</v>
      </c>
      <c r="B76" s="64" t="s">
        <v>189</v>
      </c>
      <c r="C76" s="61">
        <v>37.41</v>
      </c>
      <c r="D76" s="62">
        <f t="shared" si="1"/>
        <v>37.41</v>
      </c>
      <c r="E76" s="61"/>
      <c r="F76" s="63"/>
    </row>
    <row r="77" ht="23" customHeight="1" spans="1:6">
      <c r="A77" s="59">
        <v>2080705</v>
      </c>
      <c r="B77" s="64" t="s">
        <v>190</v>
      </c>
      <c r="C77" s="61">
        <v>37.41</v>
      </c>
      <c r="D77" s="62">
        <f t="shared" si="1"/>
        <v>37.41</v>
      </c>
      <c r="E77" s="61"/>
      <c r="F77" s="63"/>
    </row>
    <row r="78" ht="23" customHeight="1" spans="1:6">
      <c r="A78" s="59">
        <v>20808</v>
      </c>
      <c r="B78" s="64" t="s">
        <v>191</v>
      </c>
      <c r="C78" s="61">
        <f>SUM(C79:C80)</f>
        <v>1201</v>
      </c>
      <c r="D78" s="62">
        <f t="shared" si="1"/>
        <v>1201</v>
      </c>
      <c r="E78" s="61"/>
      <c r="F78" s="63"/>
    </row>
    <row r="79" ht="23" customHeight="1" spans="1:6">
      <c r="A79" s="59">
        <v>2080802</v>
      </c>
      <c r="B79" s="64" t="s">
        <v>192</v>
      </c>
      <c r="C79" s="68">
        <v>1068</v>
      </c>
      <c r="D79" s="62">
        <f t="shared" si="1"/>
        <v>1068</v>
      </c>
      <c r="E79" s="68"/>
      <c r="F79" s="63"/>
    </row>
    <row r="80" ht="23" customHeight="1" spans="1:6">
      <c r="A80" s="59">
        <v>2080805</v>
      </c>
      <c r="B80" s="64" t="s">
        <v>193</v>
      </c>
      <c r="C80" s="61">
        <v>133</v>
      </c>
      <c r="D80" s="62">
        <f t="shared" si="1"/>
        <v>133</v>
      </c>
      <c r="E80" s="61"/>
      <c r="F80" s="63"/>
    </row>
    <row r="81" ht="23" customHeight="1" spans="1:6">
      <c r="A81" s="59">
        <v>20809</v>
      </c>
      <c r="B81" s="64" t="s">
        <v>194</v>
      </c>
      <c r="C81" s="72">
        <v>120</v>
      </c>
      <c r="D81" s="62">
        <f t="shared" si="1"/>
        <v>120</v>
      </c>
      <c r="E81" s="72"/>
      <c r="F81" s="73"/>
    </row>
    <row r="82" ht="23" customHeight="1" spans="1:6">
      <c r="A82" s="59">
        <v>2080901</v>
      </c>
      <c r="B82" s="64" t="s">
        <v>195</v>
      </c>
      <c r="C82" s="72">
        <v>120</v>
      </c>
      <c r="D82" s="62">
        <f t="shared" si="1"/>
        <v>120</v>
      </c>
      <c r="E82" s="72"/>
      <c r="F82" s="73"/>
    </row>
    <row r="83" ht="23" customHeight="1" spans="1:6">
      <c r="A83" s="59">
        <v>20810</v>
      </c>
      <c r="B83" s="64" t="s">
        <v>196</v>
      </c>
      <c r="C83" s="72">
        <f>C84+C85+C86+C87+C88</f>
        <v>170.98</v>
      </c>
      <c r="D83" s="62">
        <f t="shared" si="1"/>
        <v>170.98</v>
      </c>
      <c r="E83" s="72"/>
      <c r="F83" s="73"/>
    </row>
    <row r="84" ht="23" customHeight="1" spans="1:6">
      <c r="A84" s="59">
        <v>2081001</v>
      </c>
      <c r="B84" s="64" t="s">
        <v>197</v>
      </c>
      <c r="C84" s="72"/>
      <c r="D84" s="62">
        <f t="shared" si="1"/>
        <v>0</v>
      </c>
      <c r="E84" s="72"/>
      <c r="F84" s="73"/>
    </row>
    <row r="85" ht="23" customHeight="1" spans="1:6">
      <c r="A85" s="59">
        <v>2081002</v>
      </c>
      <c r="B85" s="64" t="s">
        <v>198</v>
      </c>
      <c r="C85" s="68">
        <v>129</v>
      </c>
      <c r="D85" s="62">
        <f t="shared" si="1"/>
        <v>129</v>
      </c>
      <c r="E85" s="68"/>
      <c r="F85" s="73"/>
    </row>
    <row r="86" ht="23" customHeight="1" spans="1:6">
      <c r="A86" s="59">
        <v>2081004</v>
      </c>
      <c r="B86" s="64" t="s">
        <v>199</v>
      </c>
      <c r="C86" s="68">
        <v>12</v>
      </c>
      <c r="D86" s="62">
        <f t="shared" si="1"/>
        <v>12</v>
      </c>
      <c r="E86" s="68"/>
      <c r="F86" s="63"/>
    </row>
    <row r="87" ht="23" customHeight="1" spans="1:6">
      <c r="A87" s="59">
        <v>2081005</v>
      </c>
      <c r="B87" s="64" t="s">
        <v>200</v>
      </c>
      <c r="C87" s="61">
        <v>24</v>
      </c>
      <c r="D87" s="62">
        <f t="shared" si="1"/>
        <v>24</v>
      </c>
      <c r="E87" s="61"/>
      <c r="F87" s="63"/>
    </row>
    <row r="88" ht="23" customHeight="1" spans="1:6">
      <c r="A88" s="59">
        <v>2081099</v>
      </c>
      <c r="B88" s="64" t="s">
        <v>201</v>
      </c>
      <c r="C88" s="61">
        <v>5.98</v>
      </c>
      <c r="D88" s="62">
        <f t="shared" si="1"/>
        <v>5.98</v>
      </c>
      <c r="E88" s="61"/>
      <c r="F88" s="63"/>
    </row>
    <row r="89" ht="23" customHeight="1" spans="1:6">
      <c r="A89" s="59">
        <v>20811</v>
      </c>
      <c r="B89" s="64" t="s">
        <v>202</v>
      </c>
      <c r="C89" s="61">
        <f>C90+C91</f>
        <v>149</v>
      </c>
      <c r="D89" s="62">
        <f t="shared" si="1"/>
        <v>149</v>
      </c>
      <c r="E89" s="61"/>
      <c r="F89" s="63"/>
    </row>
    <row r="90" ht="23" customHeight="1" spans="1:6">
      <c r="A90" s="59">
        <v>2081104</v>
      </c>
      <c r="B90" s="64" t="s">
        <v>203</v>
      </c>
      <c r="C90" s="68">
        <v>56</v>
      </c>
      <c r="D90" s="62">
        <f t="shared" si="1"/>
        <v>56</v>
      </c>
      <c r="E90" s="68"/>
      <c r="F90" s="63"/>
    </row>
    <row r="91" ht="23" customHeight="1" spans="1:6">
      <c r="A91" s="59">
        <v>2081107</v>
      </c>
      <c r="B91" s="64" t="s">
        <v>204</v>
      </c>
      <c r="C91" s="68">
        <v>93</v>
      </c>
      <c r="D91" s="62">
        <f t="shared" si="1"/>
        <v>93</v>
      </c>
      <c r="E91" s="68"/>
      <c r="F91" s="63"/>
    </row>
    <row r="92" s="43" customFormat="1" ht="23" customHeight="1" spans="1:7">
      <c r="A92" s="74">
        <v>20819</v>
      </c>
      <c r="B92" s="75" t="s">
        <v>205</v>
      </c>
      <c r="C92" s="68">
        <f>C93+C94</f>
        <v>470</v>
      </c>
      <c r="D92" s="62">
        <f t="shared" si="1"/>
        <v>470</v>
      </c>
      <c r="E92" s="68"/>
      <c r="F92" s="73"/>
      <c r="G92" s="45"/>
    </row>
    <row r="93" s="43" customFormat="1" ht="23" customHeight="1" spans="1:7">
      <c r="A93" s="74">
        <v>2081901</v>
      </c>
      <c r="B93" s="75" t="s">
        <v>206</v>
      </c>
      <c r="C93" s="68"/>
      <c r="D93" s="62">
        <f t="shared" si="1"/>
        <v>0</v>
      </c>
      <c r="E93" s="68"/>
      <c r="F93" s="73"/>
      <c r="G93" s="45"/>
    </row>
    <row r="94" s="43" customFormat="1" ht="23" customHeight="1" spans="1:7">
      <c r="A94" s="74">
        <v>2081902</v>
      </c>
      <c r="B94" s="75" t="s">
        <v>207</v>
      </c>
      <c r="C94" s="68">
        <v>470</v>
      </c>
      <c r="D94" s="62">
        <f t="shared" si="1"/>
        <v>470</v>
      </c>
      <c r="E94" s="68"/>
      <c r="F94" s="73"/>
      <c r="G94" s="45"/>
    </row>
    <row r="95" ht="23" customHeight="1" spans="1:6">
      <c r="A95" s="59">
        <v>20821</v>
      </c>
      <c r="B95" s="64" t="s">
        <v>208</v>
      </c>
      <c r="C95" s="61">
        <f>C96+C97</f>
        <v>1927</v>
      </c>
      <c r="D95" s="62">
        <f t="shared" si="1"/>
        <v>1927</v>
      </c>
      <c r="E95" s="61"/>
      <c r="F95" s="63"/>
    </row>
    <row r="96" s="43" customFormat="1" ht="23" customHeight="1" spans="1:7">
      <c r="A96" s="74">
        <v>2082101</v>
      </c>
      <c r="B96" s="75" t="s">
        <v>209</v>
      </c>
      <c r="C96" s="68">
        <v>540</v>
      </c>
      <c r="D96" s="62">
        <f t="shared" si="1"/>
        <v>540</v>
      </c>
      <c r="E96" s="68"/>
      <c r="F96" s="73"/>
      <c r="G96" s="45"/>
    </row>
    <row r="97" s="43" customFormat="1" ht="23" customHeight="1" spans="1:7">
      <c r="A97" s="74">
        <v>2082102</v>
      </c>
      <c r="B97" s="75" t="s">
        <v>210</v>
      </c>
      <c r="C97" s="68">
        <v>1387</v>
      </c>
      <c r="D97" s="62">
        <f t="shared" si="1"/>
        <v>1387</v>
      </c>
      <c r="E97" s="68"/>
      <c r="F97" s="73"/>
      <c r="G97" s="45"/>
    </row>
    <row r="98" ht="23" customHeight="1" spans="1:6">
      <c r="A98" s="59">
        <v>20826</v>
      </c>
      <c r="B98" s="64" t="s">
        <v>211</v>
      </c>
      <c r="C98" s="61">
        <v>2247.59</v>
      </c>
      <c r="D98" s="62">
        <f t="shared" si="1"/>
        <v>2247.59</v>
      </c>
      <c r="E98" s="61"/>
      <c r="F98" s="63"/>
    </row>
    <row r="99" ht="23" customHeight="1" spans="1:6">
      <c r="A99" s="59">
        <v>2082601</v>
      </c>
      <c r="B99" s="64" t="s">
        <v>212</v>
      </c>
      <c r="C99" s="61">
        <v>609.4</v>
      </c>
      <c r="D99" s="62">
        <f t="shared" si="1"/>
        <v>609.4</v>
      </c>
      <c r="E99" s="61"/>
      <c r="F99" s="63"/>
    </row>
    <row r="100" ht="23" customHeight="1" spans="1:6">
      <c r="A100" s="59">
        <v>2082602</v>
      </c>
      <c r="B100" s="64" t="s">
        <v>213</v>
      </c>
      <c r="C100" s="61">
        <v>1638.19</v>
      </c>
      <c r="D100" s="62">
        <f t="shared" si="1"/>
        <v>1638.19</v>
      </c>
      <c r="E100" s="61"/>
      <c r="F100" s="63"/>
    </row>
    <row r="101" ht="23" customHeight="1" spans="1:6">
      <c r="A101" s="59">
        <v>20828</v>
      </c>
      <c r="B101" s="76" t="s">
        <v>214</v>
      </c>
      <c r="C101" s="61">
        <f>C102</f>
        <v>39.4862</v>
      </c>
      <c r="D101" s="62">
        <f t="shared" si="1"/>
        <v>68.1862</v>
      </c>
      <c r="E101" s="61">
        <v>28.7</v>
      </c>
      <c r="F101" s="63"/>
    </row>
    <row r="102" ht="23" customHeight="1" spans="1:6">
      <c r="A102" s="59">
        <v>2082801</v>
      </c>
      <c r="B102" s="64" t="s">
        <v>126</v>
      </c>
      <c r="C102" s="68">
        <v>39.4862</v>
      </c>
      <c r="D102" s="62">
        <f t="shared" si="1"/>
        <v>68.1862</v>
      </c>
      <c r="E102" s="68">
        <v>28.7</v>
      </c>
      <c r="F102" s="73"/>
    </row>
    <row r="103" ht="23" customHeight="1" spans="1:6">
      <c r="A103" s="59">
        <v>2089999</v>
      </c>
      <c r="B103" s="64" t="s">
        <v>215</v>
      </c>
      <c r="C103" s="61">
        <v>30</v>
      </c>
      <c r="D103" s="62">
        <f t="shared" si="1"/>
        <v>30</v>
      </c>
      <c r="E103" s="61"/>
      <c r="F103" s="63"/>
    </row>
    <row r="104" ht="23" customHeight="1" spans="1:6">
      <c r="A104" s="59">
        <v>210</v>
      </c>
      <c r="B104" s="64" t="s">
        <v>216</v>
      </c>
      <c r="C104" s="61">
        <f>C105+C109+C112+C133+C129+C122+C126+C119+C135+C107+C131+C117</f>
        <v>4332.562</v>
      </c>
      <c r="D104" s="62">
        <f t="shared" si="1"/>
        <v>6461.804</v>
      </c>
      <c r="E104" s="61">
        <f>E112+E126</f>
        <v>2129.242</v>
      </c>
      <c r="F104" s="63"/>
    </row>
    <row r="105" ht="23" customHeight="1" spans="1:6">
      <c r="A105" s="59">
        <v>21001</v>
      </c>
      <c r="B105" s="64" t="s">
        <v>217</v>
      </c>
      <c r="C105" s="61">
        <v>15</v>
      </c>
      <c r="D105" s="62">
        <f t="shared" si="1"/>
        <v>15</v>
      </c>
      <c r="E105" s="61"/>
      <c r="F105" s="63"/>
    </row>
    <row r="106" ht="23" customHeight="1" spans="1:6">
      <c r="A106" s="59">
        <v>2100101</v>
      </c>
      <c r="B106" s="64" t="s">
        <v>126</v>
      </c>
      <c r="C106" s="61">
        <v>15</v>
      </c>
      <c r="D106" s="62">
        <f t="shared" si="1"/>
        <v>15</v>
      </c>
      <c r="E106" s="61"/>
      <c r="F106" s="63"/>
    </row>
    <row r="107" ht="23" customHeight="1" spans="1:6">
      <c r="A107" s="59">
        <v>21002</v>
      </c>
      <c r="B107" s="64" t="s">
        <v>218</v>
      </c>
      <c r="C107" s="61">
        <f>C108</f>
        <v>40</v>
      </c>
      <c r="D107" s="62">
        <f t="shared" si="1"/>
        <v>40</v>
      </c>
      <c r="E107" s="61"/>
      <c r="F107" s="63"/>
    </row>
    <row r="108" ht="23" customHeight="1" spans="1:6">
      <c r="A108" s="59">
        <v>2100299</v>
      </c>
      <c r="B108" s="64" t="s">
        <v>219</v>
      </c>
      <c r="C108" s="61">
        <v>40</v>
      </c>
      <c r="D108" s="62">
        <f t="shared" si="1"/>
        <v>40</v>
      </c>
      <c r="E108" s="61"/>
      <c r="F108" s="63"/>
    </row>
    <row r="109" ht="23" customHeight="1" spans="1:6">
      <c r="A109" s="59">
        <v>21003</v>
      </c>
      <c r="B109" s="64" t="s">
        <v>220</v>
      </c>
      <c r="C109" s="68">
        <f>C110+C111</f>
        <v>316.63</v>
      </c>
      <c r="D109" s="62">
        <f t="shared" si="1"/>
        <v>316.63</v>
      </c>
      <c r="E109" s="68"/>
      <c r="F109" s="73"/>
    </row>
    <row r="110" ht="23" customHeight="1" spans="1:6">
      <c r="A110" s="59">
        <v>2100302</v>
      </c>
      <c r="B110" s="64" t="s">
        <v>221</v>
      </c>
      <c r="C110" s="68">
        <v>188</v>
      </c>
      <c r="D110" s="62">
        <f t="shared" si="1"/>
        <v>188</v>
      </c>
      <c r="E110" s="68"/>
      <c r="F110" s="73"/>
    </row>
    <row r="111" ht="23" customHeight="1" spans="1:6">
      <c r="A111" s="59">
        <v>2100399</v>
      </c>
      <c r="B111" s="64" t="s">
        <v>222</v>
      </c>
      <c r="C111" s="68">
        <v>128.63</v>
      </c>
      <c r="D111" s="62">
        <f t="shared" si="1"/>
        <v>128.63</v>
      </c>
      <c r="E111" s="68"/>
      <c r="F111" s="73"/>
    </row>
    <row r="112" ht="23" customHeight="1" spans="1:6">
      <c r="A112" s="59">
        <v>21004</v>
      </c>
      <c r="B112" s="64" t="s">
        <v>223</v>
      </c>
      <c r="C112" s="68">
        <v>984.64</v>
      </c>
      <c r="D112" s="62">
        <f t="shared" si="1"/>
        <v>3089.212</v>
      </c>
      <c r="E112" s="68">
        <f>E114+E115+E116</f>
        <v>2104.572</v>
      </c>
      <c r="F112" s="73"/>
    </row>
    <row r="113" ht="23" customHeight="1" spans="1:6">
      <c r="A113" s="59">
        <v>2100401</v>
      </c>
      <c r="B113" s="64" t="s">
        <v>224</v>
      </c>
      <c r="C113" s="68">
        <v>17.54</v>
      </c>
      <c r="D113" s="62">
        <f t="shared" si="1"/>
        <v>17.54</v>
      </c>
      <c r="E113" s="68"/>
      <c r="F113" s="73"/>
    </row>
    <row r="114" ht="23" customHeight="1" spans="1:6">
      <c r="A114" s="59">
        <v>2100408</v>
      </c>
      <c r="B114" s="64" t="s">
        <v>225</v>
      </c>
      <c r="C114" s="61">
        <v>467.1</v>
      </c>
      <c r="D114" s="62">
        <f t="shared" si="1"/>
        <v>467.1</v>
      </c>
      <c r="E114" s="61"/>
      <c r="F114" s="63"/>
    </row>
    <row r="115" ht="23" customHeight="1" spans="1:6">
      <c r="A115" s="59">
        <v>2100409</v>
      </c>
      <c r="B115" s="64" t="s">
        <v>226</v>
      </c>
      <c r="C115" s="61">
        <v>500</v>
      </c>
      <c r="D115" s="62">
        <f t="shared" si="1"/>
        <v>2310.552</v>
      </c>
      <c r="E115" s="61">
        <v>1810.552</v>
      </c>
      <c r="F115" s="63"/>
    </row>
    <row r="116" ht="23" customHeight="1" spans="1:6">
      <c r="A116" s="59">
        <v>2100499</v>
      </c>
      <c r="B116" s="64" t="s">
        <v>227</v>
      </c>
      <c r="C116" s="61"/>
      <c r="D116" s="62">
        <f t="shared" si="1"/>
        <v>294.02</v>
      </c>
      <c r="E116" s="61">
        <v>294.02</v>
      </c>
      <c r="F116" s="63"/>
    </row>
    <row r="117" ht="23" customHeight="1" spans="1:6">
      <c r="A117" s="59">
        <v>21006</v>
      </c>
      <c r="B117" s="64" t="s">
        <v>228</v>
      </c>
      <c r="C117" s="61">
        <f>C118</f>
        <v>10</v>
      </c>
      <c r="D117" s="62">
        <f t="shared" si="1"/>
        <v>10</v>
      </c>
      <c r="E117" s="61"/>
      <c r="F117" s="63"/>
    </row>
    <row r="118" ht="23" customHeight="1" spans="1:6">
      <c r="A118" s="59">
        <v>2100601</v>
      </c>
      <c r="B118" s="64" t="s">
        <v>229</v>
      </c>
      <c r="C118" s="61">
        <v>10</v>
      </c>
      <c r="D118" s="62">
        <f t="shared" si="1"/>
        <v>10</v>
      </c>
      <c r="E118" s="61"/>
      <c r="F118" s="63"/>
    </row>
    <row r="119" ht="23" customHeight="1" spans="1:6">
      <c r="A119" s="59">
        <v>21007</v>
      </c>
      <c r="B119" s="64" t="s">
        <v>230</v>
      </c>
      <c r="C119" s="61">
        <f>C120+C121</f>
        <v>169</v>
      </c>
      <c r="D119" s="62">
        <f t="shared" si="1"/>
        <v>169</v>
      </c>
      <c r="E119" s="61"/>
      <c r="F119" s="63"/>
    </row>
    <row r="120" ht="23" customHeight="1" spans="1:6">
      <c r="A120" s="59">
        <v>2100717</v>
      </c>
      <c r="B120" s="64" t="s">
        <v>231</v>
      </c>
      <c r="C120" s="61">
        <v>70</v>
      </c>
      <c r="D120" s="62">
        <f t="shared" si="1"/>
        <v>70</v>
      </c>
      <c r="E120" s="61"/>
      <c r="F120" s="63"/>
    </row>
    <row r="121" ht="23" customHeight="1" spans="1:6">
      <c r="A121" s="59">
        <v>2100799</v>
      </c>
      <c r="B121" s="64" t="s">
        <v>232</v>
      </c>
      <c r="C121" s="61">
        <v>99</v>
      </c>
      <c r="D121" s="62">
        <f t="shared" si="1"/>
        <v>99</v>
      </c>
      <c r="E121" s="61"/>
      <c r="F121" s="63"/>
    </row>
    <row r="122" ht="23" customHeight="1" spans="1:6">
      <c r="A122" s="59">
        <v>21011</v>
      </c>
      <c r="B122" s="64" t="s">
        <v>233</v>
      </c>
      <c r="C122" s="61">
        <v>856.262</v>
      </c>
      <c r="D122" s="62">
        <f t="shared" si="1"/>
        <v>856.262</v>
      </c>
      <c r="E122" s="61"/>
      <c r="F122" s="63"/>
    </row>
    <row r="123" ht="23" customHeight="1" spans="1:6">
      <c r="A123" s="59">
        <v>2101101</v>
      </c>
      <c r="B123" s="64" t="s">
        <v>234</v>
      </c>
      <c r="C123" s="61">
        <v>50.32</v>
      </c>
      <c r="D123" s="62">
        <f t="shared" si="1"/>
        <v>50.32</v>
      </c>
      <c r="E123" s="61"/>
      <c r="F123" s="63"/>
    </row>
    <row r="124" ht="23" customHeight="1" spans="1:6">
      <c r="A124" s="59">
        <v>2101102</v>
      </c>
      <c r="B124" s="64" t="s">
        <v>235</v>
      </c>
      <c r="C124" s="61">
        <v>776.5778</v>
      </c>
      <c r="D124" s="62">
        <f t="shared" si="1"/>
        <v>776.5778</v>
      </c>
      <c r="E124" s="61"/>
      <c r="F124" s="63"/>
    </row>
    <row r="125" ht="23" customHeight="1" spans="1:6">
      <c r="A125" s="59">
        <v>2101103</v>
      </c>
      <c r="B125" s="64" t="s">
        <v>236</v>
      </c>
      <c r="C125" s="61">
        <v>29.3642</v>
      </c>
      <c r="D125" s="62">
        <f t="shared" si="1"/>
        <v>29.3642</v>
      </c>
      <c r="E125" s="61"/>
      <c r="F125" s="63"/>
    </row>
    <row r="126" ht="23" customHeight="1" spans="1:6">
      <c r="A126" s="59">
        <v>21012</v>
      </c>
      <c r="B126" s="64" t="s">
        <v>237</v>
      </c>
      <c r="C126" s="61">
        <v>1477.47</v>
      </c>
      <c r="D126" s="62">
        <f t="shared" si="1"/>
        <v>1502.14</v>
      </c>
      <c r="E126" s="61">
        <f>E127</f>
        <v>24.67</v>
      </c>
      <c r="F126" s="63"/>
    </row>
    <row r="127" ht="23" customHeight="1" spans="1:6">
      <c r="A127" s="59">
        <v>2101202</v>
      </c>
      <c r="B127" s="64" t="s">
        <v>238</v>
      </c>
      <c r="C127" s="61">
        <v>1403.6</v>
      </c>
      <c r="D127" s="62">
        <f t="shared" si="1"/>
        <v>1428.27</v>
      </c>
      <c r="E127" s="61">
        <v>24.67</v>
      </c>
      <c r="F127" s="63"/>
    </row>
    <row r="128" ht="23" customHeight="1" spans="1:6">
      <c r="A128" s="59">
        <v>2101299</v>
      </c>
      <c r="B128" s="64" t="s">
        <v>239</v>
      </c>
      <c r="C128" s="61">
        <v>73.87</v>
      </c>
      <c r="D128" s="62">
        <f t="shared" si="1"/>
        <v>73.87</v>
      </c>
      <c r="E128" s="61"/>
      <c r="F128" s="63"/>
    </row>
    <row r="129" ht="23" customHeight="1" spans="1:6">
      <c r="A129" s="59">
        <v>21013</v>
      </c>
      <c r="B129" s="64" t="s">
        <v>240</v>
      </c>
      <c r="C129" s="61">
        <f>C130</f>
        <v>159</v>
      </c>
      <c r="D129" s="62">
        <f t="shared" si="1"/>
        <v>159</v>
      </c>
      <c r="E129" s="61"/>
      <c r="F129" s="63"/>
    </row>
    <row r="130" ht="23" customHeight="1" spans="1:6">
      <c r="A130" s="59">
        <v>2101301</v>
      </c>
      <c r="B130" s="64" t="s">
        <v>241</v>
      </c>
      <c r="C130" s="61">
        <v>159</v>
      </c>
      <c r="D130" s="62">
        <f t="shared" si="1"/>
        <v>159</v>
      </c>
      <c r="E130" s="61"/>
      <c r="F130" s="63"/>
    </row>
    <row r="131" ht="23" customHeight="1" spans="1:6">
      <c r="A131" s="59">
        <v>21014</v>
      </c>
      <c r="B131" s="64" t="s">
        <v>242</v>
      </c>
      <c r="C131" s="61">
        <f>C132</f>
        <v>270</v>
      </c>
      <c r="D131" s="62">
        <f t="shared" si="1"/>
        <v>270</v>
      </c>
      <c r="E131" s="61"/>
      <c r="F131" s="63"/>
    </row>
    <row r="132" ht="23" customHeight="1" spans="1:6">
      <c r="A132" s="59">
        <v>2101401</v>
      </c>
      <c r="B132" s="64" t="s">
        <v>243</v>
      </c>
      <c r="C132" s="61">
        <v>270</v>
      </c>
      <c r="D132" s="62">
        <f t="shared" si="1"/>
        <v>270</v>
      </c>
      <c r="E132" s="61"/>
      <c r="F132" s="63"/>
    </row>
    <row r="133" ht="23" customHeight="1" spans="1:6">
      <c r="A133" s="59">
        <v>21015</v>
      </c>
      <c r="B133" s="64" t="s">
        <v>244</v>
      </c>
      <c r="C133" s="61">
        <v>21.24</v>
      </c>
      <c r="D133" s="62">
        <f t="shared" si="1"/>
        <v>21.24</v>
      </c>
      <c r="E133" s="61"/>
      <c r="F133" s="63"/>
    </row>
    <row r="134" ht="23" customHeight="1" spans="1:6">
      <c r="A134" s="59">
        <v>2101599</v>
      </c>
      <c r="B134" s="64" t="s">
        <v>245</v>
      </c>
      <c r="C134" s="61">
        <v>21.24</v>
      </c>
      <c r="D134" s="62">
        <f t="shared" ref="D134:D146" si="2">C134+E134</f>
        <v>21.24</v>
      </c>
      <c r="E134" s="61"/>
      <c r="F134" s="63"/>
    </row>
    <row r="135" ht="23" customHeight="1" spans="1:6">
      <c r="A135" s="59">
        <v>21099</v>
      </c>
      <c r="B135" s="77" t="s">
        <v>246</v>
      </c>
      <c r="C135" s="61">
        <v>13.32</v>
      </c>
      <c r="D135" s="62">
        <f t="shared" si="2"/>
        <v>13.32</v>
      </c>
      <c r="E135" s="61"/>
      <c r="F135" s="63"/>
    </row>
    <row r="136" ht="23" customHeight="1" spans="1:6">
      <c r="A136" s="59">
        <v>211</v>
      </c>
      <c r="B136" s="77" t="s">
        <v>247</v>
      </c>
      <c r="C136" s="61">
        <v>115</v>
      </c>
      <c r="D136" s="62">
        <f t="shared" si="2"/>
        <v>115</v>
      </c>
      <c r="E136" s="61"/>
      <c r="F136" s="63"/>
    </row>
    <row r="137" ht="23" customHeight="1" spans="1:6">
      <c r="A137" s="59">
        <v>21101</v>
      </c>
      <c r="B137" s="77" t="s">
        <v>248</v>
      </c>
      <c r="C137" s="61">
        <v>95</v>
      </c>
      <c r="D137" s="62">
        <f t="shared" si="2"/>
        <v>95</v>
      </c>
      <c r="E137" s="61"/>
      <c r="F137" s="63"/>
    </row>
    <row r="138" ht="23" customHeight="1" spans="1:6">
      <c r="A138" s="59">
        <v>2110199</v>
      </c>
      <c r="B138" s="77" t="s">
        <v>249</v>
      </c>
      <c r="C138" s="61">
        <v>95</v>
      </c>
      <c r="D138" s="62">
        <f t="shared" si="2"/>
        <v>95</v>
      </c>
      <c r="E138" s="61"/>
      <c r="F138" s="63"/>
    </row>
    <row r="139" ht="23" customHeight="1" spans="1:6">
      <c r="A139" s="59">
        <v>21103</v>
      </c>
      <c r="B139" s="77" t="s">
        <v>250</v>
      </c>
      <c r="C139" s="68">
        <v>20</v>
      </c>
      <c r="D139" s="62">
        <f t="shared" si="2"/>
        <v>20</v>
      </c>
      <c r="E139" s="68"/>
      <c r="F139" s="73"/>
    </row>
    <row r="140" ht="23" customHeight="1" spans="1:6">
      <c r="A140" s="59">
        <v>2110302</v>
      </c>
      <c r="B140" s="77" t="s">
        <v>251</v>
      </c>
      <c r="C140" s="68">
        <v>20</v>
      </c>
      <c r="D140" s="62">
        <f t="shared" si="2"/>
        <v>20</v>
      </c>
      <c r="E140" s="68"/>
      <c r="F140" s="73"/>
    </row>
    <row r="141" ht="23" customHeight="1" spans="1:6">
      <c r="A141" s="59">
        <v>212</v>
      </c>
      <c r="B141" s="77" t="s">
        <v>252</v>
      </c>
      <c r="C141" s="61">
        <f>C142+C147+C148</f>
        <v>429.706</v>
      </c>
      <c r="D141" s="62">
        <f t="shared" si="2"/>
        <v>1328.316</v>
      </c>
      <c r="E141" s="61">
        <f>E142+E145+E148</f>
        <v>898.61</v>
      </c>
      <c r="F141" s="63"/>
    </row>
    <row r="142" ht="23" customHeight="1" spans="1:6">
      <c r="A142" s="59">
        <v>21201</v>
      </c>
      <c r="B142" s="77" t="s">
        <v>253</v>
      </c>
      <c r="C142" s="61">
        <v>357.706</v>
      </c>
      <c r="D142" s="62">
        <f t="shared" si="2"/>
        <v>395.316</v>
      </c>
      <c r="E142" s="61">
        <f>E143</f>
        <v>37.61</v>
      </c>
      <c r="F142" s="63"/>
    </row>
    <row r="143" ht="23" customHeight="1" spans="1:6">
      <c r="A143" s="59">
        <v>2120101</v>
      </c>
      <c r="B143" s="77" t="s">
        <v>126</v>
      </c>
      <c r="C143" s="61">
        <v>127.706</v>
      </c>
      <c r="D143" s="62">
        <f t="shared" si="2"/>
        <v>165.316</v>
      </c>
      <c r="E143" s="61">
        <v>37.61</v>
      </c>
      <c r="F143" s="63"/>
    </row>
    <row r="144" ht="23" customHeight="1" spans="1:6">
      <c r="A144" s="59">
        <v>2120104</v>
      </c>
      <c r="B144" s="77" t="s">
        <v>254</v>
      </c>
      <c r="C144" s="61">
        <v>230</v>
      </c>
      <c r="D144" s="62">
        <f t="shared" si="2"/>
        <v>230</v>
      </c>
      <c r="E144" s="61"/>
      <c r="F144" s="63"/>
    </row>
    <row r="145" ht="23" customHeight="1" spans="1:6">
      <c r="A145" s="59">
        <v>21203</v>
      </c>
      <c r="B145" s="77" t="s">
        <v>255</v>
      </c>
      <c r="C145" s="61"/>
      <c r="D145" s="62">
        <f t="shared" si="2"/>
        <v>300</v>
      </c>
      <c r="E145" s="61">
        <v>300</v>
      </c>
      <c r="F145" s="63"/>
    </row>
    <row r="146" ht="23" customHeight="1" spans="1:6">
      <c r="A146" s="59">
        <v>2120399</v>
      </c>
      <c r="B146" s="77" t="s">
        <v>256</v>
      </c>
      <c r="C146" s="61"/>
      <c r="D146" s="62">
        <f t="shared" si="2"/>
        <v>300</v>
      </c>
      <c r="E146" s="61">
        <v>300</v>
      </c>
      <c r="F146" s="63"/>
    </row>
    <row r="147" ht="23" customHeight="1" spans="1:6">
      <c r="A147" s="59">
        <v>21205</v>
      </c>
      <c r="B147" s="77" t="s">
        <v>257</v>
      </c>
      <c r="C147" s="61">
        <v>40</v>
      </c>
      <c r="D147" s="62">
        <f t="shared" ref="D147:D210" si="3">C147+E147</f>
        <v>40</v>
      </c>
      <c r="E147" s="61"/>
      <c r="F147" s="63"/>
    </row>
    <row r="148" ht="23" customHeight="1" spans="1:6">
      <c r="A148" s="59">
        <v>21299</v>
      </c>
      <c r="B148" s="77" t="s">
        <v>258</v>
      </c>
      <c r="C148" s="61">
        <v>32</v>
      </c>
      <c r="D148" s="62">
        <f t="shared" si="3"/>
        <v>593</v>
      </c>
      <c r="E148" s="61">
        <v>561</v>
      </c>
      <c r="F148" s="63"/>
    </row>
    <row r="149" ht="23" customHeight="1" spans="1:6">
      <c r="A149" s="59">
        <v>213</v>
      </c>
      <c r="B149" s="77" t="s">
        <v>259</v>
      </c>
      <c r="C149" s="61">
        <f>C150+C159+C165+C167+C157+C171</f>
        <v>4202.49</v>
      </c>
      <c r="D149" s="62">
        <f t="shared" si="3"/>
        <v>4997.49</v>
      </c>
      <c r="E149" s="61">
        <f>E157+E171+E150+E165</f>
        <v>795</v>
      </c>
      <c r="F149" s="63"/>
    </row>
    <row r="150" ht="23" customHeight="1" spans="1:6">
      <c r="A150" s="59">
        <v>21301</v>
      </c>
      <c r="B150" s="77" t="s">
        <v>260</v>
      </c>
      <c r="C150" s="61">
        <f>C151+C152+C153+C154+C156+C155</f>
        <v>364.19</v>
      </c>
      <c r="D150" s="62">
        <f t="shared" si="3"/>
        <v>664.19</v>
      </c>
      <c r="E150" s="61">
        <v>300</v>
      </c>
      <c r="F150" s="63"/>
    </row>
    <row r="151" ht="23" customHeight="1" spans="1:6">
      <c r="A151" s="59">
        <v>2130101</v>
      </c>
      <c r="B151" s="77" t="s">
        <v>126</v>
      </c>
      <c r="C151" s="61">
        <v>10.9</v>
      </c>
      <c r="D151" s="62">
        <f t="shared" si="3"/>
        <v>10.9</v>
      </c>
      <c r="E151" s="61"/>
      <c r="F151" s="63"/>
    </row>
    <row r="152" ht="23" customHeight="1" spans="1:6">
      <c r="A152" s="59">
        <v>2130108</v>
      </c>
      <c r="B152" s="77" t="s">
        <v>261</v>
      </c>
      <c r="C152" s="61">
        <v>184.7</v>
      </c>
      <c r="D152" s="62">
        <f t="shared" si="3"/>
        <v>184.7</v>
      </c>
      <c r="E152" s="61"/>
      <c r="F152" s="63"/>
    </row>
    <row r="153" ht="23" customHeight="1" spans="1:6">
      <c r="A153" s="59">
        <v>2130109</v>
      </c>
      <c r="B153" s="77" t="s">
        <v>262</v>
      </c>
      <c r="C153" s="61">
        <v>14</v>
      </c>
      <c r="D153" s="62">
        <f t="shared" si="3"/>
        <v>14</v>
      </c>
      <c r="E153" s="61"/>
      <c r="F153" s="63"/>
    </row>
    <row r="154" ht="23" customHeight="1" spans="1:6">
      <c r="A154" s="59">
        <v>2130119</v>
      </c>
      <c r="B154" s="77" t="s">
        <v>263</v>
      </c>
      <c r="C154" s="61">
        <v>4</v>
      </c>
      <c r="D154" s="62">
        <f t="shared" si="3"/>
        <v>4</v>
      </c>
      <c r="E154" s="61"/>
      <c r="F154" s="63"/>
    </row>
    <row r="155" ht="23" customHeight="1" spans="1:6">
      <c r="A155" s="59">
        <v>2130122</v>
      </c>
      <c r="B155" s="77" t="s">
        <v>264</v>
      </c>
      <c r="C155" s="61">
        <v>40</v>
      </c>
      <c r="D155" s="62">
        <f t="shared" si="3"/>
        <v>340</v>
      </c>
      <c r="E155" s="61">
        <v>300</v>
      </c>
      <c r="F155" s="63"/>
    </row>
    <row r="156" ht="23" customHeight="1" spans="1:6">
      <c r="A156" s="59">
        <v>2130199</v>
      </c>
      <c r="B156" s="77" t="s">
        <v>265</v>
      </c>
      <c r="C156" s="61">
        <v>110.59</v>
      </c>
      <c r="D156" s="62">
        <f t="shared" si="3"/>
        <v>110.59</v>
      </c>
      <c r="E156" s="61"/>
      <c r="F156" s="63"/>
    </row>
    <row r="157" ht="23" customHeight="1" spans="1:6">
      <c r="A157" s="59">
        <v>21302</v>
      </c>
      <c r="B157" s="77" t="s">
        <v>266</v>
      </c>
      <c r="C157" s="61">
        <v>42</v>
      </c>
      <c r="D157" s="62">
        <f t="shared" si="3"/>
        <v>62</v>
      </c>
      <c r="E157" s="61">
        <v>20</v>
      </c>
      <c r="F157" s="63"/>
    </row>
    <row r="158" ht="23" customHeight="1" spans="1:6">
      <c r="A158" s="59">
        <v>2130207</v>
      </c>
      <c r="B158" s="77" t="s">
        <v>267</v>
      </c>
      <c r="C158" s="61">
        <v>42</v>
      </c>
      <c r="D158" s="62">
        <f t="shared" si="3"/>
        <v>62</v>
      </c>
      <c r="E158" s="61">
        <v>20</v>
      </c>
      <c r="F158" s="63"/>
    </row>
    <row r="159" ht="23" customHeight="1" spans="1:6">
      <c r="A159" s="59">
        <v>21303</v>
      </c>
      <c r="B159" s="77" t="s">
        <v>268</v>
      </c>
      <c r="C159" s="61">
        <f>C160+C161+C162+C163+C164</f>
        <v>243</v>
      </c>
      <c r="D159" s="62">
        <f t="shared" si="3"/>
        <v>243</v>
      </c>
      <c r="E159" s="61"/>
      <c r="F159" s="63"/>
    </row>
    <row r="160" ht="23" customHeight="1" spans="1:6">
      <c r="A160" s="59">
        <v>2130311</v>
      </c>
      <c r="B160" s="77" t="s">
        <v>269</v>
      </c>
      <c r="C160" s="61">
        <v>55</v>
      </c>
      <c r="D160" s="62">
        <f t="shared" si="3"/>
        <v>55</v>
      </c>
      <c r="E160" s="61"/>
      <c r="F160" s="63"/>
    </row>
    <row r="161" ht="23" customHeight="1" spans="1:6">
      <c r="A161" s="59">
        <v>2130314</v>
      </c>
      <c r="B161" s="77" t="s">
        <v>270</v>
      </c>
      <c r="C161" s="61">
        <v>60</v>
      </c>
      <c r="D161" s="62">
        <f t="shared" si="3"/>
        <v>60</v>
      </c>
      <c r="E161" s="61"/>
      <c r="F161" s="63"/>
    </row>
    <row r="162" ht="23" customHeight="1" spans="1:6">
      <c r="A162" s="59">
        <v>2130315</v>
      </c>
      <c r="B162" s="77" t="s">
        <v>271</v>
      </c>
      <c r="C162" s="61"/>
      <c r="D162" s="62">
        <f t="shared" si="3"/>
        <v>0</v>
      </c>
      <c r="E162" s="61"/>
      <c r="F162" s="63"/>
    </row>
    <row r="163" ht="23" customHeight="1" spans="1:6">
      <c r="A163" s="59">
        <v>2130316</v>
      </c>
      <c r="B163" s="77" t="s">
        <v>272</v>
      </c>
      <c r="C163" s="61">
        <v>30</v>
      </c>
      <c r="D163" s="62">
        <f t="shared" si="3"/>
        <v>30</v>
      </c>
      <c r="E163" s="61"/>
      <c r="F163" s="63"/>
    </row>
    <row r="164" ht="23" customHeight="1" spans="1:6">
      <c r="A164" s="59">
        <v>2130321</v>
      </c>
      <c r="B164" s="77" t="s">
        <v>273</v>
      </c>
      <c r="C164" s="61">
        <v>98</v>
      </c>
      <c r="D164" s="62">
        <f t="shared" si="3"/>
        <v>98</v>
      </c>
      <c r="E164" s="61"/>
      <c r="F164" s="63"/>
    </row>
    <row r="165" s="43" customFormat="1" ht="23" customHeight="1" spans="1:7">
      <c r="A165" s="74">
        <v>21305</v>
      </c>
      <c r="B165" s="78" t="s">
        <v>274</v>
      </c>
      <c r="C165" s="68">
        <f>C166</f>
        <v>2558.2</v>
      </c>
      <c r="D165" s="62">
        <f t="shared" si="3"/>
        <v>2958.2</v>
      </c>
      <c r="E165" s="68">
        <v>400</v>
      </c>
      <c r="F165" s="73"/>
      <c r="G165" s="45"/>
    </row>
    <row r="166" ht="23" customHeight="1" spans="1:6">
      <c r="A166" s="59">
        <v>2130599</v>
      </c>
      <c r="B166" s="77" t="s">
        <v>275</v>
      </c>
      <c r="C166" s="61">
        <v>2558.2</v>
      </c>
      <c r="D166" s="62">
        <f t="shared" si="3"/>
        <v>2958.2</v>
      </c>
      <c r="E166" s="61">
        <v>400</v>
      </c>
      <c r="F166" s="63"/>
    </row>
    <row r="167" ht="23" customHeight="1" spans="1:6">
      <c r="A167" s="59">
        <v>21307</v>
      </c>
      <c r="B167" s="77" t="s">
        <v>276</v>
      </c>
      <c r="C167" s="61">
        <f>C168+C170+C169</f>
        <v>885.1</v>
      </c>
      <c r="D167" s="62">
        <f t="shared" si="3"/>
        <v>885.1</v>
      </c>
      <c r="E167" s="61"/>
      <c r="F167" s="63"/>
    </row>
    <row r="168" ht="23" customHeight="1" spans="1:6">
      <c r="A168" s="59">
        <v>2130701</v>
      </c>
      <c r="B168" s="77" t="s">
        <v>277</v>
      </c>
      <c r="C168" s="61">
        <v>37</v>
      </c>
      <c r="D168" s="62">
        <f t="shared" si="3"/>
        <v>37</v>
      </c>
      <c r="E168" s="61"/>
      <c r="F168" s="63"/>
    </row>
    <row r="169" ht="23" customHeight="1" spans="1:6">
      <c r="A169" s="59">
        <v>2130705</v>
      </c>
      <c r="B169" s="77" t="s">
        <v>278</v>
      </c>
      <c r="C169" s="61">
        <v>193</v>
      </c>
      <c r="D169" s="62">
        <f t="shared" si="3"/>
        <v>193</v>
      </c>
      <c r="E169" s="61"/>
      <c r="F169" s="63"/>
    </row>
    <row r="170" ht="23" customHeight="1" spans="1:6">
      <c r="A170" s="59">
        <v>2130799</v>
      </c>
      <c r="B170" s="77" t="s">
        <v>279</v>
      </c>
      <c r="C170" s="61">
        <v>655.1</v>
      </c>
      <c r="D170" s="62">
        <f t="shared" si="3"/>
        <v>655.1</v>
      </c>
      <c r="E170" s="61"/>
      <c r="F170" s="63"/>
    </row>
    <row r="171" ht="23" customHeight="1" spans="1:6">
      <c r="A171" s="59">
        <v>21399</v>
      </c>
      <c r="B171" s="77" t="s">
        <v>280</v>
      </c>
      <c r="C171" s="61">
        <f>C172+C173</f>
        <v>110</v>
      </c>
      <c r="D171" s="62">
        <f t="shared" si="3"/>
        <v>185</v>
      </c>
      <c r="E171" s="61">
        <f>E173</f>
        <v>75</v>
      </c>
      <c r="F171" s="63"/>
    </row>
    <row r="172" ht="23" customHeight="1" spans="1:6">
      <c r="A172" s="59">
        <v>2139901</v>
      </c>
      <c r="B172" s="77" t="s">
        <v>281</v>
      </c>
      <c r="C172" s="61">
        <v>60</v>
      </c>
      <c r="D172" s="62">
        <f t="shared" si="3"/>
        <v>60</v>
      </c>
      <c r="E172" s="61"/>
      <c r="F172" s="63"/>
    </row>
    <row r="173" ht="23" customHeight="1" spans="1:6">
      <c r="A173" s="59">
        <v>2139999</v>
      </c>
      <c r="B173" s="77" t="s">
        <v>282</v>
      </c>
      <c r="C173" s="61">
        <v>50</v>
      </c>
      <c r="D173" s="62">
        <f t="shared" si="3"/>
        <v>125</v>
      </c>
      <c r="E173" s="61">
        <v>75</v>
      </c>
      <c r="F173" s="63"/>
    </row>
    <row r="174" ht="23" customHeight="1" spans="1:6">
      <c r="A174" s="59">
        <v>214</v>
      </c>
      <c r="B174" s="77" t="s">
        <v>283</v>
      </c>
      <c r="C174" s="61">
        <f>C175+C178</f>
        <v>1267.9625</v>
      </c>
      <c r="D174" s="62">
        <f t="shared" si="3"/>
        <v>1267.9625</v>
      </c>
      <c r="E174" s="61"/>
      <c r="F174" s="63"/>
    </row>
    <row r="175" ht="23" customHeight="1" spans="1:6">
      <c r="A175" s="59">
        <v>21401</v>
      </c>
      <c r="B175" s="77" t="s">
        <v>284</v>
      </c>
      <c r="C175" s="61">
        <v>220.3625</v>
      </c>
      <c r="D175" s="62">
        <f t="shared" si="3"/>
        <v>220.3625</v>
      </c>
      <c r="E175" s="61"/>
      <c r="F175" s="63"/>
    </row>
    <row r="176" ht="23" customHeight="1" spans="1:6">
      <c r="A176" s="59">
        <v>2140104</v>
      </c>
      <c r="B176" s="77" t="s">
        <v>285</v>
      </c>
      <c r="C176" s="61">
        <v>24.44</v>
      </c>
      <c r="D176" s="62">
        <f t="shared" si="3"/>
        <v>24.44</v>
      </c>
      <c r="E176" s="61"/>
      <c r="F176" s="63"/>
    </row>
    <row r="177" ht="23" customHeight="1" spans="1:6">
      <c r="A177" s="59">
        <v>2140106</v>
      </c>
      <c r="B177" s="77" t="s">
        <v>286</v>
      </c>
      <c r="C177" s="61">
        <v>195.9225</v>
      </c>
      <c r="D177" s="62">
        <f t="shared" si="3"/>
        <v>195.9225</v>
      </c>
      <c r="E177" s="61"/>
      <c r="F177" s="63"/>
    </row>
    <row r="178" ht="23" customHeight="1" spans="1:6">
      <c r="A178" s="59">
        <v>21402</v>
      </c>
      <c r="B178" s="77" t="s">
        <v>287</v>
      </c>
      <c r="C178" s="61">
        <v>1047.6</v>
      </c>
      <c r="D178" s="62">
        <f t="shared" si="3"/>
        <v>1047.6</v>
      </c>
      <c r="E178" s="61"/>
      <c r="F178" s="63"/>
    </row>
    <row r="179" ht="23" customHeight="1" spans="1:6">
      <c r="A179" s="59">
        <v>2140204</v>
      </c>
      <c r="B179" s="77" t="s">
        <v>288</v>
      </c>
      <c r="C179" s="61">
        <v>1047.6</v>
      </c>
      <c r="D179" s="62">
        <f t="shared" si="3"/>
        <v>1047.6</v>
      </c>
      <c r="E179" s="61"/>
      <c r="F179" s="63"/>
    </row>
    <row r="180" ht="23" customHeight="1" spans="1:6">
      <c r="A180" s="59">
        <v>215</v>
      </c>
      <c r="B180" s="77" t="s">
        <v>289</v>
      </c>
      <c r="C180" s="61">
        <f>C181</f>
        <v>4366</v>
      </c>
      <c r="D180" s="62">
        <f t="shared" si="3"/>
        <v>3570.81</v>
      </c>
      <c r="E180" s="61">
        <f>E181</f>
        <v>-795.19</v>
      </c>
      <c r="F180" s="63"/>
    </row>
    <row r="181" ht="23" customHeight="1" spans="1:6">
      <c r="A181" s="59">
        <v>21508</v>
      </c>
      <c r="B181" s="77" t="s">
        <v>290</v>
      </c>
      <c r="C181" s="61">
        <f>C182</f>
        <v>4366</v>
      </c>
      <c r="D181" s="62">
        <f t="shared" si="3"/>
        <v>3570.81</v>
      </c>
      <c r="E181" s="61">
        <f>E182</f>
        <v>-795.19</v>
      </c>
      <c r="F181" s="63"/>
    </row>
    <row r="182" ht="23" customHeight="1" spans="1:6">
      <c r="A182" s="59">
        <v>2150899</v>
      </c>
      <c r="B182" s="77" t="s">
        <v>291</v>
      </c>
      <c r="C182" s="61">
        <v>4366</v>
      </c>
      <c r="D182" s="62">
        <f t="shared" si="3"/>
        <v>3570.81</v>
      </c>
      <c r="E182" s="61">
        <v>-795.19</v>
      </c>
      <c r="F182" s="63"/>
    </row>
    <row r="183" ht="23" customHeight="1" spans="1:6">
      <c r="A183" s="59">
        <v>217</v>
      </c>
      <c r="B183" s="77" t="s">
        <v>292</v>
      </c>
      <c r="C183" s="61">
        <v>35</v>
      </c>
      <c r="D183" s="62">
        <f t="shared" si="3"/>
        <v>35</v>
      </c>
      <c r="E183" s="61"/>
      <c r="F183" s="63"/>
    </row>
    <row r="184" ht="23" customHeight="1" spans="1:6">
      <c r="A184" s="59">
        <v>21799</v>
      </c>
      <c r="B184" s="77" t="s">
        <v>293</v>
      </c>
      <c r="C184" s="61">
        <v>35</v>
      </c>
      <c r="D184" s="62">
        <f t="shared" si="3"/>
        <v>35</v>
      </c>
      <c r="E184" s="61"/>
      <c r="F184" s="63"/>
    </row>
    <row r="185" ht="23" customHeight="1" spans="1:6">
      <c r="A185" s="59">
        <v>2179999</v>
      </c>
      <c r="B185" s="77" t="s">
        <v>294</v>
      </c>
      <c r="C185" s="61">
        <v>35</v>
      </c>
      <c r="D185" s="62">
        <f t="shared" si="3"/>
        <v>35</v>
      </c>
      <c r="E185" s="61"/>
      <c r="F185" s="63"/>
    </row>
    <row r="186" ht="23" customHeight="1" spans="1:6">
      <c r="A186" s="59">
        <v>219</v>
      </c>
      <c r="B186" s="77" t="s">
        <v>295</v>
      </c>
      <c r="C186" s="61">
        <v>36.3</v>
      </c>
      <c r="D186" s="62">
        <f t="shared" si="3"/>
        <v>36.3</v>
      </c>
      <c r="E186" s="61"/>
      <c r="F186" s="63"/>
    </row>
    <row r="187" ht="23" customHeight="1" spans="1:6">
      <c r="A187" s="59">
        <v>21999</v>
      </c>
      <c r="B187" s="77" t="s">
        <v>296</v>
      </c>
      <c r="C187" s="61">
        <f>C186</f>
        <v>36.3</v>
      </c>
      <c r="D187" s="62">
        <f t="shared" si="3"/>
        <v>36.3</v>
      </c>
      <c r="E187" s="61"/>
      <c r="F187" s="63"/>
    </row>
    <row r="188" ht="23" customHeight="1" spans="1:6">
      <c r="A188" s="59">
        <v>220</v>
      </c>
      <c r="B188" s="77" t="s">
        <v>297</v>
      </c>
      <c r="C188" s="61">
        <v>20.472</v>
      </c>
      <c r="D188" s="62">
        <f t="shared" si="3"/>
        <v>20.472</v>
      </c>
      <c r="E188" s="61"/>
      <c r="F188" s="63"/>
    </row>
    <row r="189" ht="23" customHeight="1" spans="1:6">
      <c r="A189" s="59">
        <v>22001</v>
      </c>
      <c r="B189" s="77" t="s">
        <v>298</v>
      </c>
      <c r="C189" s="61">
        <v>20.472</v>
      </c>
      <c r="D189" s="62">
        <f t="shared" si="3"/>
        <v>20.472</v>
      </c>
      <c r="E189" s="61"/>
      <c r="F189" s="63"/>
    </row>
    <row r="190" ht="23" customHeight="1" spans="1:6">
      <c r="A190" s="59">
        <v>2200104</v>
      </c>
      <c r="B190" s="77" t="s">
        <v>299</v>
      </c>
      <c r="C190" s="61">
        <v>20.472</v>
      </c>
      <c r="D190" s="62">
        <f t="shared" si="3"/>
        <v>20.472</v>
      </c>
      <c r="E190" s="61"/>
      <c r="F190" s="63"/>
    </row>
    <row r="191" ht="23" customHeight="1" spans="1:6">
      <c r="A191" s="59">
        <v>221</v>
      </c>
      <c r="B191" s="77" t="s">
        <v>300</v>
      </c>
      <c r="C191" s="61">
        <v>909.51</v>
      </c>
      <c r="D191" s="62">
        <f t="shared" si="3"/>
        <v>1318.51</v>
      </c>
      <c r="E191" s="61">
        <f>E195+E192</f>
        <v>409</v>
      </c>
      <c r="F191" s="63"/>
    </row>
    <row r="192" ht="23" customHeight="1" spans="1:6">
      <c r="A192" s="59">
        <v>22101</v>
      </c>
      <c r="B192" s="77" t="s">
        <v>301</v>
      </c>
      <c r="C192" s="61"/>
      <c r="D192" s="62">
        <f t="shared" si="3"/>
        <v>362</v>
      </c>
      <c r="E192" s="61">
        <v>362</v>
      </c>
      <c r="F192" s="63"/>
    </row>
    <row r="193" ht="23" customHeight="1" spans="1:6">
      <c r="A193" s="59">
        <v>2210105</v>
      </c>
      <c r="B193" s="77" t="s">
        <v>302</v>
      </c>
      <c r="C193" s="61"/>
      <c r="D193" s="62">
        <f t="shared" si="3"/>
        <v>18</v>
      </c>
      <c r="E193" s="61">
        <v>18</v>
      </c>
      <c r="F193" s="63"/>
    </row>
    <row r="194" ht="23" customHeight="1" spans="1:6">
      <c r="A194" s="59">
        <v>2210108</v>
      </c>
      <c r="B194" s="77" t="s">
        <v>303</v>
      </c>
      <c r="C194" s="61"/>
      <c r="D194" s="62">
        <f t="shared" si="3"/>
        <v>344</v>
      </c>
      <c r="E194" s="61">
        <v>344</v>
      </c>
      <c r="F194" s="63"/>
    </row>
    <row r="195" ht="23" customHeight="1" spans="1:6">
      <c r="A195" s="59">
        <v>22102</v>
      </c>
      <c r="B195" s="77" t="s">
        <v>304</v>
      </c>
      <c r="C195" s="61">
        <v>909.51</v>
      </c>
      <c r="D195" s="62">
        <f t="shared" si="3"/>
        <v>956.51</v>
      </c>
      <c r="E195" s="61">
        <f>E196</f>
        <v>47</v>
      </c>
      <c r="F195" s="63"/>
    </row>
    <row r="196" ht="23" customHeight="1" spans="1:6">
      <c r="A196" s="59">
        <v>2210201</v>
      </c>
      <c r="B196" s="77" t="s">
        <v>305</v>
      </c>
      <c r="C196" s="61">
        <v>909.51</v>
      </c>
      <c r="D196" s="62">
        <f t="shared" si="3"/>
        <v>956.51</v>
      </c>
      <c r="E196" s="61">
        <v>47</v>
      </c>
      <c r="F196" s="63"/>
    </row>
    <row r="197" ht="23" customHeight="1" spans="1:6">
      <c r="A197" s="59">
        <v>224</v>
      </c>
      <c r="B197" s="77" t="s">
        <v>306</v>
      </c>
      <c r="C197" s="61">
        <v>373.4</v>
      </c>
      <c r="D197" s="62">
        <f t="shared" si="3"/>
        <v>644.12</v>
      </c>
      <c r="E197" s="61">
        <f>E198+E201</f>
        <v>270.72</v>
      </c>
      <c r="F197" s="63"/>
    </row>
    <row r="198" ht="23" customHeight="1" spans="1:6">
      <c r="A198" s="59">
        <v>22401</v>
      </c>
      <c r="B198" s="77" t="s">
        <v>307</v>
      </c>
      <c r="C198" s="61">
        <v>42.5</v>
      </c>
      <c r="D198" s="62">
        <f t="shared" si="3"/>
        <v>59.1</v>
      </c>
      <c r="E198" s="61">
        <f>E199+E200</f>
        <v>16.6</v>
      </c>
      <c r="F198" s="63"/>
    </row>
    <row r="199" ht="23" customHeight="1" spans="1:6">
      <c r="A199" s="59">
        <v>2240106</v>
      </c>
      <c r="B199" s="77" t="s">
        <v>308</v>
      </c>
      <c r="C199" s="61">
        <v>42.5</v>
      </c>
      <c r="D199" s="62">
        <f t="shared" si="3"/>
        <v>52.1</v>
      </c>
      <c r="E199" s="61">
        <v>9.6</v>
      </c>
      <c r="F199" s="63"/>
    </row>
    <row r="200" ht="23" customHeight="1" spans="1:6">
      <c r="A200" s="59">
        <v>2240199</v>
      </c>
      <c r="B200" s="77" t="s">
        <v>309</v>
      </c>
      <c r="C200" s="61"/>
      <c r="D200" s="62">
        <f t="shared" si="3"/>
        <v>7</v>
      </c>
      <c r="E200" s="61">
        <v>7</v>
      </c>
      <c r="F200" s="63"/>
    </row>
    <row r="201" ht="23" customHeight="1" spans="1:6">
      <c r="A201" s="59">
        <v>22402</v>
      </c>
      <c r="B201" s="77" t="s">
        <v>310</v>
      </c>
      <c r="C201" s="61">
        <v>330.9</v>
      </c>
      <c r="D201" s="62">
        <f t="shared" si="3"/>
        <v>585.02</v>
      </c>
      <c r="E201" s="61">
        <f>E202</f>
        <v>254.12</v>
      </c>
      <c r="F201" s="63"/>
    </row>
    <row r="202" ht="23" customHeight="1" spans="1:6">
      <c r="A202" s="59">
        <v>2240201</v>
      </c>
      <c r="B202" s="77" t="s">
        <v>126</v>
      </c>
      <c r="C202" s="61">
        <v>330.9</v>
      </c>
      <c r="D202" s="62">
        <f t="shared" si="3"/>
        <v>585.02</v>
      </c>
      <c r="E202" s="61">
        <v>254.12</v>
      </c>
      <c r="F202" s="63"/>
    </row>
    <row r="203" ht="23" customHeight="1" spans="1:6">
      <c r="A203" s="59">
        <v>227</v>
      </c>
      <c r="B203" s="77" t="s">
        <v>311</v>
      </c>
      <c r="C203" s="61">
        <v>600</v>
      </c>
      <c r="D203" s="62">
        <f t="shared" si="3"/>
        <v>0</v>
      </c>
      <c r="E203" s="61">
        <v>-600</v>
      </c>
      <c r="F203" s="63"/>
    </row>
    <row r="204" ht="23" customHeight="1" spans="1:6">
      <c r="A204" s="59">
        <v>229</v>
      </c>
      <c r="B204" s="64" t="s">
        <v>312</v>
      </c>
      <c r="C204" s="61">
        <v>8500</v>
      </c>
      <c r="D204" s="62">
        <f t="shared" si="3"/>
        <v>3316.81</v>
      </c>
      <c r="E204" s="61">
        <f>E205</f>
        <v>-5183.19</v>
      </c>
      <c r="F204" s="63"/>
    </row>
    <row r="205" ht="23" customHeight="1" spans="1:6">
      <c r="A205" s="59">
        <v>22902</v>
      </c>
      <c r="B205" s="64" t="s">
        <v>313</v>
      </c>
      <c r="C205" s="61">
        <v>8500</v>
      </c>
      <c r="D205" s="62">
        <f t="shared" si="3"/>
        <v>3316.81</v>
      </c>
      <c r="E205" s="61">
        <v>-5183.19</v>
      </c>
      <c r="F205" s="63"/>
    </row>
    <row r="206" ht="23" customHeight="1" spans="1:6">
      <c r="A206" s="59">
        <v>22999</v>
      </c>
      <c r="B206" s="64" t="s">
        <v>296</v>
      </c>
      <c r="C206" s="61"/>
      <c r="D206" s="62">
        <f t="shared" si="3"/>
        <v>0</v>
      </c>
      <c r="E206" s="61"/>
      <c r="F206" s="63"/>
    </row>
    <row r="207" ht="23" customHeight="1" spans="1:6">
      <c r="A207" s="59">
        <v>232</v>
      </c>
      <c r="B207" s="77" t="s">
        <v>314</v>
      </c>
      <c r="C207" s="61">
        <v>753.67</v>
      </c>
      <c r="D207" s="62">
        <f t="shared" si="3"/>
        <v>753.67</v>
      </c>
      <c r="E207" s="61"/>
      <c r="F207" s="63"/>
    </row>
    <row r="208" ht="23" customHeight="1" spans="1:6">
      <c r="A208" s="59">
        <v>23203</v>
      </c>
      <c r="B208" s="77" t="s">
        <v>315</v>
      </c>
      <c r="C208" s="61">
        <v>753.67</v>
      </c>
      <c r="D208" s="62">
        <f t="shared" si="3"/>
        <v>753.67</v>
      </c>
      <c r="E208" s="61"/>
      <c r="F208" s="63"/>
    </row>
    <row r="209" ht="23" customHeight="1" spans="1:6">
      <c r="A209" s="59">
        <v>2320301</v>
      </c>
      <c r="B209" s="77" t="s">
        <v>316</v>
      </c>
      <c r="C209" s="61">
        <v>753.67</v>
      </c>
      <c r="D209" s="62">
        <f t="shared" si="3"/>
        <v>753.67</v>
      </c>
      <c r="E209" s="61"/>
      <c r="F209" s="63"/>
    </row>
    <row r="210" ht="23" customHeight="1" spans="1:6">
      <c r="A210" s="59">
        <v>233</v>
      </c>
      <c r="B210" s="64" t="s">
        <v>317</v>
      </c>
      <c r="C210" s="61"/>
      <c r="D210" s="62">
        <f t="shared" si="3"/>
        <v>0</v>
      </c>
      <c r="E210" s="61"/>
      <c r="F210" s="63"/>
    </row>
    <row r="211" ht="23" customHeight="1" spans="1:6">
      <c r="A211" s="59">
        <v>23303</v>
      </c>
      <c r="B211" s="63" t="s">
        <v>318</v>
      </c>
      <c r="C211" s="68"/>
      <c r="D211" s="62">
        <f t="shared" ref="D211:D221" si="4">C211+E211</f>
        <v>0</v>
      </c>
      <c r="E211" s="68"/>
      <c r="F211" s="73"/>
    </row>
    <row r="212" ht="23" customHeight="1" spans="1:6">
      <c r="A212" s="79"/>
      <c r="B212" s="80" t="s">
        <v>319</v>
      </c>
      <c r="C212" s="61">
        <f>C213+C219</f>
        <v>9073</v>
      </c>
      <c r="D212" s="62">
        <f>D213+D219</f>
        <v>8512</v>
      </c>
      <c r="E212" s="61">
        <v>-561</v>
      </c>
      <c r="F212" s="63"/>
    </row>
    <row r="213" ht="23" customHeight="1" spans="1:6">
      <c r="A213" s="79">
        <v>230</v>
      </c>
      <c r="B213" s="81" t="s">
        <v>320</v>
      </c>
      <c r="C213" s="61">
        <f>C216</f>
        <v>8512</v>
      </c>
      <c r="D213" s="62">
        <f t="shared" si="4"/>
        <v>8512</v>
      </c>
      <c r="E213" s="61"/>
      <c r="F213" s="63"/>
    </row>
    <row r="214" ht="23" customHeight="1" spans="1:6">
      <c r="A214" s="79">
        <v>23002</v>
      </c>
      <c r="B214" s="81" t="s">
        <v>321</v>
      </c>
      <c r="C214" s="61"/>
      <c r="D214" s="62">
        <f t="shared" si="4"/>
        <v>0</v>
      </c>
      <c r="E214" s="61"/>
      <c r="F214" s="63"/>
    </row>
    <row r="215" ht="23" customHeight="1" spans="1:6">
      <c r="A215" s="82">
        <v>23003</v>
      </c>
      <c r="B215" s="83" t="s">
        <v>322</v>
      </c>
      <c r="C215" s="61"/>
      <c r="D215" s="62">
        <f t="shared" si="4"/>
        <v>0</v>
      </c>
      <c r="E215" s="61"/>
      <c r="F215" s="63"/>
    </row>
    <row r="216" ht="23" customHeight="1" spans="1:6">
      <c r="A216" s="79">
        <v>23006</v>
      </c>
      <c r="B216" s="83" t="s">
        <v>323</v>
      </c>
      <c r="C216" s="61">
        <v>8512</v>
      </c>
      <c r="D216" s="62">
        <f t="shared" si="4"/>
        <v>8512</v>
      </c>
      <c r="E216" s="61"/>
      <c r="F216" s="63"/>
    </row>
    <row r="217" ht="23" customHeight="1" spans="1:6">
      <c r="A217" s="79">
        <v>23009</v>
      </c>
      <c r="B217" s="83" t="s">
        <v>324</v>
      </c>
      <c r="C217" s="61"/>
      <c r="D217" s="62">
        <f t="shared" si="4"/>
        <v>0</v>
      </c>
      <c r="E217" s="61"/>
      <c r="F217" s="63"/>
    </row>
    <row r="218" ht="23" customHeight="1" spans="1:6">
      <c r="A218" s="79">
        <v>23015</v>
      </c>
      <c r="B218" s="83" t="s">
        <v>325</v>
      </c>
      <c r="C218" s="61"/>
      <c r="D218" s="62">
        <f t="shared" si="4"/>
        <v>0</v>
      </c>
      <c r="E218" s="61"/>
      <c r="F218" s="63"/>
    </row>
    <row r="219" ht="23" customHeight="1" spans="1:6">
      <c r="A219" s="79">
        <v>231</v>
      </c>
      <c r="B219" s="81" t="s">
        <v>326</v>
      </c>
      <c r="C219" s="61">
        <v>561</v>
      </c>
      <c r="D219" s="62">
        <f t="shared" si="4"/>
        <v>0</v>
      </c>
      <c r="E219" s="61">
        <v>-561</v>
      </c>
      <c r="F219" s="63"/>
    </row>
    <row r="220" ht="23" customHeight="1" spans="1:6">
      <c r="A220" s="79">
        <v>23103</v>
      </c>
      <c r="B220" s="83" t="s">
        <v>327</v>
      </c>
      <c r="C220" s="61">
        <v>561</v>
      </c>
      <c r="D220" s="62">
        <f t="shared" si="4"/>
        <v>0</v>
      </c>
      <c r="E220" s="61">
        <v>-561</v>
      </c>
      <c r="F220" s="63"/>
    </row>
    <row r="221" ht="23" customHeight="1" spans="1:6">
      <c r="A221" s="84"/>
      <c r="B221" s="85" t="s">
        <v>328</v>
      </c>
      <c r="C221" s="61">
        <f>C5+C212</f>
        <v>61264.733</v>
      </c>
      <c r="D221" s="62">
        <f t="shared" si="4"/>
        <v>63726.733</v>
      </c>
      <c r="E221" s="61">
        <f>E5+E212</f>
        <v>2462</v>
      </c>
      <c r="F221" s="63"/>
    </row>
  </sheetData>
  <mergeCells count="2">
    <mergeCell ref="A2:F2"/>
    <mergeCell ref="C3:F3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showZeros="0" workbookViewId="0">
      <selection activeCell="H19" sqref="H19"/>
    </sheetView>
  </sheetViews>
  <sheetFormatPr defaultColWidth="9" defaultRowHeight="15.75"/>
  <cols>
    <col min="1" max="1" width="9.75" style="3" customWidth="1"/>
    <col min="2" max="2" width="41" style="3" customWidth="1"/>
    <col min="3" max="3" width="7.75" style="3" customWidth="1"/>
    <col min="4" max="4" width="9.375" style="3" customWidth="1"/>
    <col min="5" max="5" width="10.3833333333333" style="3" customWidth="1"/>
    <col min="6" max="6" width="8.38333333333333" style="3" customWidth="1"/>
    <col min="7" max="16384" width="9" style="3"/>
  </cols>
  <sheetData>
    <row r="1" ht="18.75" spans="1:2">
      <c r="A1" s="6" t="s">
        <v>329</v>
      </c>
      <c r="B1" s="32"/>
    </row>
    <row r="2" ht="30" customHeight="1" spans="1:6">
      <c r="A2" s="7" t="s">
        <v>330</v>
      </c>
      <c r="B2" s="8"/>
      <c r="C2" s="8"/>
      <c r="D2" s="8"/>
      <c r="E2" s="8"/>
      <c r="F2" s="8"/>
    </row>
    <row r="3" s="9" customFormat="1" ht="18" customHeight="1" spans="2:6">
      <c r="B3" s="33"/>
      <c r="C3" s="10" t="s">
        <v>331</v>
      </c>
      <c r="D3" s="10"/>
      <c r="E3" s="10"/>
      <c r="F3" s="10"/>
    </row>
    <row r="4" s="1" customFormat="1" ht="23" customHeight="1" spans="1:6">
      <c r="A4" s="11" t="s">
        <v>3</v>
      </c>
      <c r="B4" s="11" t="s">
        <v>332</v>
      </c>
      <c r="C4" s="13" t="s">
        <v>5</v>
      </c>
      <c r="D4" s="12" t="s">
        <v>6</v>
      </c>
      <c r="E4" s="12" t="s">
        <v>7</v>
      </c>
      <c r="F4" s="13" t="s">
        <v>8</v>
      </c>
    </row>
    <row r="5" s="2" customFormat="1" ht="23" customHeight="1" spans="1:6">
      <c r="A5" s="14"/>
      <c r="B5" s="15" t="s">
        <v>333</v>
      </c>
      <c r="C5" s="34"/>
      <c r="D5" s="34"/>
      <c r="E5" s="34"/>
      <c r="F5" s="35"/>
    </row>
    <row r="6" s="2" customFormat="1" ht="23" customHeight="1" spans="1:6">
      <c r="A6" s="14">
        <v>1030148</v>
      </c>
      <c r="B6" s="15" t="s">
        <v>334</v>
      </c>
      <c r="C6" s="34">
        <f>C7</f>
        <v>35190</v>
      </c>
      <c r="D6" s="34">
        <v>17146</v>
      </c>
      <c r="E6" s="34">
        <v>-18044</v>
      </c>
      <c r="F6" s="35"/>
    </row>
    <row r="7" s="2" customFormat="1" ht="23" customHeight="1" spans="1:6">
      <c r="A7" s="14">
        <v>103014801</v>
      </c>
      <c r="B7" s="24" t="s">
        <v>335</v>
      </c>
      <c r="C7" s="34">
        <v>35190</v>
      </c>
      <c r="D7" s="34">
        <v>17146</v>
      </c>
      <c r="E7" s="34">
        <v>-18044</v>
      </c>
      <c r="F7" s="35"/>
    </row>
    <row r="8" s="2" customFormat="1" ht="23" customHeight="1" spans="1:6">
      <c r="A8" s="14">
        <v>103014802</v>
      </c>
      <c r="B8" s="24" t="s">
        <v>336</v>
      </c>
      <c r="C8" s="34"/>
      <c r="D8" s="34"/>
      <c r="E8" s="34"/>
      <c r="F8" s="35"/>
    </row>
    <row r="9" s="2" customFormat="1" ht="23" customHeight="1" spans="1:6">
      <c r="A9" s="14">
        <v>103014898</v>
      </c>
      <c r="B9" s="24" t="s">
        <v>337</v>
      </c>
      <c r="C9" s="34"/>
      <c r="D9" s="34"/>
      <c r="E9" s="34"/>
      <c r="F9" s="35"/>
    </row>
    <row r="10" s="2" customFormat="1" ht="23" customHeight="1" spans="1:14">
      <c r="A10" s="14">
        <v>103014899</v>
      </c>
      <c r="B10" s="24" t="s">
        <v>338</v>
      </c>
      <c r="C10" s="34"/>
      <c r="D10" s="34"/>
      <c r="E10" s="34"/>
      <c r="F10" s="35"/>
      <c r="N10" s="2" t="s">
        <v>339</v>
      </c>
    </row>
    <row r="11" s="2" customFormat="1" ht="23" customHeight="1" spans="1:6">
      <c r="A11" s="14">
        <v>1030180</v>
      </c>
      <c r="B11" s="15" t="s">
        <v>340</v>
      </c>
      <c r="C11" s="34"/>
      <c r="D11" s="34"/>
      <c r="E11" s="34"/>
      <c r="F11" s="35"/>
    </row>
    <row r="12" s="2" customFormat="1" ht="23" customHeight="1" spans="1:6">
      <c r="A12" s="14">
        <v>103018003</v>
      </c>
      <c r="B12" s="24" t="s">
        <v>341</v>
      </c>
      <c r="C12" s="34"/>
      <c r="D12" s="34"/>
      <c r="E12" s="34"/>
      <c r="F12" s="35"/>
    </row>
    <row r="13" s="2" customFormat="1" ht="23" customHeight="1" spans="1:6">
      <c r="A13" s="14">
        <v>103018004</v>
      </c>
      <c r="B13" s="24" t="s">
        <v>342</v>
      </c>
      <c r="C13" s="34"/>
      <c r="D13" s="34"/>
      <c r="E13" s="34"/>
      <c r="F13" s="35"/>
    </row>
    <row r="14" s="2" customFormat="1" ht="23" customHeight="1" spans="1:6">
      <c r="A14" s="14">
        <v>1030156</v>
      </c>
      <c r="B14" s="15" t="s">
        <v>343</v>
      </c>
      <c r="C14" s="34">
        <v>1987.75</v>
      </c>
      <c r="D14" s="34">
        <v>3186.43</v>
      </c>
      <c r="E14" s="34">
        <v>1198.68</v>
      </c>
      <c r="F14" s="35"/>
    </row>
    <row r="15" s="2" customFormat="1" ht="23" customHeight="1" spans="1:6">
      <c r="A15" s="14">
        <v>1300178</v>
      </c>
      <c r="B15" s="15" t="s">
        <v>344</v>
      </c>
      <c r="C15" s="34"/>
      <c r="D15" s="34"/>
      <c r="E15" s="34"/>
      <c r="F15" s="35"/>
    </row>
    <row r="16" s="2" customFormat="1" ht="23" customHeight="1" spans="1:6">
      <c r="A16" s="14">
        <v>1030199</v>
      </c>
      <c r="B16" s="15" t="s">
        <v>345</v>
      </c>
      <c r="C16" s="34"/>
      <c r="D16" s="34"/>
      <c r="E16" s="34"/>
      <c r="F16" s="35"/>
    </row>
    <row r="17" s="2" customFormat="1" ht="23" customHeight="1" spans="1:6">
      <c r="A17" s="14">
        <v>1031099</v>
      </c>
      <c r="B17" s="36" t="s">
        <v>346</v>
      </c>
      <c r="C17" s="34"/>
      <c r="D17" s="34"/>
      <c r="E17" s="34"/>
      <c r="F17" s="35"/>
    </row>
    <row r="18" s="2" customFormat="1" ht="32" customHeight="1" spans="1:6">
      <c r="A18" s="14">
        <v>103109998</v>
      </c>
      <c r="B18" s="36" t="s">
        <v>347</v>
      </c>
      <c r="C18" s="34"/>
      <c r="D18" s="34"/>
      <c r="E18" s="34"/>
      <c r="F18" s="35"/>
    </row>
    <row r="19" s="2" customFormat="1" ht="23" customHeight="1" spans="1:6">
      <c r="A19" s="14"/>
      <c r="B19" s="37" t="s">
        <v>348</v>
      </c>
      <c r="C19" s="38">
        <f>C6+C14</f>
        <v>37177.75</v>
      </c>
      <c r="D19" s="38">
        <f>D6+D14</f>
        <v>20332.43</v>
      </c>
      <c r="E19" s="38">
        <f>E6+E14</f>
        <v>-16845.32</v>
      </c>
      <c r="F19" s="35"/>
    </row>
    <row r="20" s="2" customFormat="1" ht="23" customHeight="1" spans="1:6">
      <c r="A20" s="14"/>
      <c r="B20" s="37" t="s">
        <v>349</v>
      </c>
      <c r="C20" s="38">
        <v>81</v>
      </c>
      <c r="D20" s="38">
        <v>387</v>
      </c>
      <c r="E20" s="38">
        <v>306</v>
      </c>
      <c r="F20" s="35"/>
    </row>
    <row r="21" s="2" customFormat="1" ht="23" customHeight="1" spans="1:6">
      <c r="A21" s="14">
        <v>11004</v>
      </c>
      <c r="B21" s="24" t="s">
        <v>350</v>
      </c>
      <c r="C21" s="34">
        <v>81</v>
      </c>
      <c r="D21" s="34">
        <v>387</v>
      </c>
      <c r="E21" s="34">
        <v>306</v>
      </c>
      <c r="F21" s="35"/>
    </row>
    <row r="22" s="2" customFormat="1" ht="23" customHeight="1" spans="1:6">
      <c r="A22" s="14">
        <v>1100404</v>
      </c>
      <c r="B22" s="24" t="s">
        <v>351</v>
      </c>
      <c r="C22" s="34"/>
      <c r="D22" s="34"/>
      <c r="E22" s="34"/>
      <c r="F22" s="35"/>
    </row>
    <row r="23" s="2" customFormat="1" ht="23" customHeight="1" spans="1:6">
      <c r="A23" s="14">
        <v>1100405</v>
      </c>
      <c r="B23" s="39" t="s">
        <v>352</v>
      </c>
      <c r="C23" s="40"/>
      <c r="D23" s="40"/>
      <c r="E23" s="40"/>
      <c r="F23" s="35"/>
    </row>
    <row r="24" s="2" customFormat="1" ht="23" customHeight="1" spans="1:6">
      <c r="A24" s="14">
        <v>1100406</v>
      </c>
      <c r="B24" s="39" t="s">
        <v>353</v>
      </c>
      <c r="C24" s="40"/>
      <c r="D24" s="40">
        <v>306</v>
      </c>
      <c r="E24" s="40">
        <v>306</v>
      </c>
      <c r="F24" s="35"/>
    </row>
    <row r="25" s="2" customFormat="1" ht="23" customHeight="1" spans="1:6">
      <c r="A25" s="14">
        <v>1100407</v>
      </c>
      <c r="B25" s="39" t="s">
        <v>354</v>
      </c>
      <c r="C25" s="40"/>
      <c r="D25" s="40"/>
      <c r="E25" s="40"/>
      <c r="F25" s="35"/>
    </row>
    <row r="26" s="2" customFormat="1" ht="23" customHeight="1" spans="1:6">
      <c r="A26" s="14">
        <v>1100408</v>
      </c>
      <c r="B26" s="39" t="s">
        <v>355</v>
      </c>
      <c r="C26" s="40"/>
      <c r="D26" s="40"/>
      <c r="E26" s="40"/>
      <c r="F26" s="35"/>
    </row>
    <row r="27" s="2" customFormat="1" ht="23" customHeight="1" spans="1:6">
      <c r="A27" s="14">
        <v>1100409</v>
      </c>
      <c r="B27" s="39" t="s">
        <v>356</v>
      </c>
      <c r="C27" s="40"/>
      <c r="D27" s="40"/>
      <c r="E27" s="40"/>
      <c r="F27" s="35"/>
    </row>
    <row r="28" s="2" customFormat="1" ht="23" customHeight="1" spans="1:6">
      <c r="A28" s="14">
        <v>1100410</v>
      </c>
      <c r="B28" s="41" t="s">
        <v>357</v>
      </c>
      <c r="C28" s="40"/>
      <c r="D28" s="40"/>
      <c r="E28" s="40"/>
      <c r="F28" s="35"/>
    </row>
    <row r="29" s="2" customFormat="1" ht="23" customHeight="1" spans="1:6">
      <c r="A29" s="14">
        <v>1100411</v>
      </c>
      <c r="B29" s="39" t="s">
        <v>358</v>
      </c>
      <c r="C29" s="40"/>
      <c r="D29" s="40"/>
      <c r="E29" s="40"/>
      <c r="F29" s="35"/>
    </row>
    <row r="30" s="2" customFormat="1" ht="23" customHeight="1" spans="1:6">
      <c r="A30" s="14">
        <v>1100499</v>
      </c>
      <c r="B30" s="39" t="s">
        <v>359</v>
      </c>
      <c r="C30" s="40">
        <v>81</v>
      </c>
      <c r="D30" s="40">
        <v>81</v>
      </c>
      <c r="E30" s="40"/>
      <c r="F30" s="35"/>
    </row>
    <row r="31" s="2" customFormat="1" ht="23" customHeight="1" spans="1:6">
      <c r="A31" s="14">
        <v>11006</v>
      </c>
      <c r="B31" s="29" t="s">
        <v>360</v>
      </c>
      <c r="C31" s="34"/>
      <c r="D31" s="34"/>
      <c r="E31" s="34"/>
      <c r="F31" s="35"/>
    </row>
    <row r="32" s="2" customFormat="1" ht="23" customHeight="1" spans="1:6">
      <c r="A32" s="14">
        <v>11008</v>
      </c>
      <c r="B32" s="29" t="s">
        <v>361</v>
      </c>
      <c r="C32" s="34"/>
      <c r="D32" s="34"/>
      <c r="E32" s="34"/>
      <c r="F32" s="35"/>
    </row>
    <row r="33" s="2" customFormat="1" ht="23" customHeight="1" spans="1:6">
      <c r="A33" s="14">
        <v>1100802</v>
      </c>
      <c r="B33" s="24" t="s">
        <v>362</v>
      </c>
      <c r="C33" s="34"/>
      <c r="D33" s="34"/>
      <c r="E33" s="34"/>
      <c r="F33" s="35"/>
    </row>
    <row r="34" s="2" customFormat="1" ht="23" customHeight="1" spans="1:6">
      <c r="A34" s="14">
        <v>11009</v>
      </c>
      <c r="B34" s="29" t="s">
        <v>363</v>
      </c>
      <c r="C34" s="34"/>
      <c r="D34" s="34"/>
      <c r="E34" s="34"/>
      <c r="F34" s="35"/>
    </row>
    <row r="35" s="2" customFormat="1" ht="23" customHeight="1" spans="1:6">
      <c r="A35" s="14">
        <v>11011</v>
      </c>
      <c r="B35" s="29" t="s">
        <v>364</v>
      </c>
      <c r="C35" s="34"/>
      <c r="D35" s="34"/>
      <c r="E35" s="34"/>
      <c r="F35" s="35"/>
    </row>
    <row r="36" s="2" customFormat="1" ht="23" customHeight="1" spans="1:6">
      <c r="A36" s="14">
        <v>1101102</v>
      </c>
      <c r="B36" s="29" t="s">
        <v>365</v>
      </c>
      <c r="C36" s="34"/>
      <c r="D36" s="34"/>
      <c r="E36" s="34"/>
      <c r="F36" s="35"/>
    </row>
    <row r="37" s="2" customFormat="1" ht="23" customHeight="1" spans="1:6">
      <c r="A37" s="14">
        <v>110110211</v>
      </c>
      <c r="B37" s="20" t="s">
        <v>366</v>
      </c>
      <c r="C37" s="34"/>
      <c r="D37" s="34"/>
      <c r="E37" s="34"/>
      <c r="F37" s="35"/>
    </row>
    <row r="38" s="2" customFormat="1" ht="23" customHeight="1" spans="1:6">
      <c r="A38" s="14">
        <v>110110231</v>
      </c>
      <c r="B38" s="20" t="s">
        <v>367</v>
      </c>
      <c r="C38" s="34"/>
      <c r="D38" s="34"/>
      <c r="E38" s="34"/>
      <c r="F38" s="35"/>
    </row>
    <row r="39" s="2" customFormat="1" ht="23" customHeight="1" spans="1:6">
      <c r="A39" s="14">
        <v>110110233</v>
      </c>
      <c r="B39" s="23" t="s">
        <v>368</v>
      </c>
      <c r="C39" s="34"/>
      <c r="D39" s="34"/>
      <c r="E39" s="34"/>
      <c r="F39" s="35"/>
    </row>
    <row r="40" s="2" customFormat="1" ht="23" customHeight="1" spans="1:6">
      <c r="A40" s="14">
        <v>110110298</v>
      </c>
      <c r="B40" s="23" t="s">
        <v>369</v>
      </c>
      <c r="C40" s="34"/>
      <c r="D40" s="34"/>
      <c r="E40" s="34"/>
      <c r="F40" s="35"/>
    </row>
    <row r="41" s="2" customFormat="1" ht="23" customHeight="1" spans="1:6">
      <c r="A41" s="14">
        <v>110110299</v>
      </c>
      <c r="B41" s="23" t="s">
        <v>370</v>
      </c>
      <c r="C41" s="34"/>
      <c r="D41" s="34"/>
      <c r="E41" s="34"/>
      <c r="F41" s="35"/>
    </row>
    <row r="42" s="2" customFormat="1" ht="23" customHeight="1" spans="1:6">
      <c r="A42" s="14"/>
      <c r="B42" s="30" t="s">
        <v>371</v>
      </c>
      <c r="C42" s="38">
        <f>C19+C30</f>
        <v>37258.75</v>
      </c>
      <c r="D42" s="38">
        <f>D19+D20</f>
        <v>20719.43</v>
      </c>
      <c r="E42" s="38">
        <f>E19+E20</f>
        <v>-16539.32</v>
      </c>
      <c r="F42" s="35"/>
    </row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</sheetData>
  <mergeCells count="1">
    <mergeCell ref="A2:F2"/>
  </mergeCells>
  <printOptions horizontalCentered="1"/>
  <pageMargins left="0.786805555555556" right="0.786805555555556" top="0.944444444444444" bottom="0.747916666666667" header="0.314583333333333" footer="0.511805555555556"/>
  <pageSetup paperSize="9" firstPageNumber="113" orientation="portrait" useFirstPageNumber="1" horizontalDpi="600"/>
  <headerFooter>
    <oddFooter>&amp;C—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showZeros="0" tabSelected="1" workbookViewId="0">
      <selection activeCell="I26" sqref="I26"/>
    </sheetView>
  </sheetViews>
  <sheetFormatPr defaultColWidth="9" defaultRowHeight="15.75" outlineLevelCol="5"/>
  <cols>
    <col min="1" max="1" width="8.875" style="3" customWidth="1"/>
    <col min="2" max="2" width="45.875" style="3" customWidth="1"/>
    <col min="3" max="3" width="7.25" style="4" customWidth="1"/>
    <col min="4" max="4" width="9.125" style="4" customWidth="1"/>
    <col min="5" max="5" width="7.75" style="4" customWidth="1"/>
    <col min="6" max="6" width="6.625" style="5" customWidth="1"/>
    <col min="7" max="16384" width="9" style="3"/>
  </cols>
  <sheetData>
    <row r="1" ht="18" customHeight="1" spans="1:1">
      <c r="A1" s="6" t="s">
        <v>372</v>
      </c>
    </row>
    <row r="2" ht="30.75" customHeight="1" spans="1:6">
      <c r="A2" s="7" t="s">
        <v>373</v>
      </c>
      <c r="B2" s="8"/>
      <c r="C2" s="8"/>
      <c r="D2" s="8"/>
      <c r="E2" s="8"/>
      <c r="F2" s="8"/>
    </row>
    <row r="3" ht="12" customHeight="1" spans="2:6">
      <c r="B3" s="9"/>
      <c r="C3" s="10" t="s">
        <v>374</v>
      </c>
      <c r="D3" s="10"/>
      <c r="E3" s="10"/>
      <c r="F3" s="10"/>
    </row>
    <row r="4" s="1" customFormat="1" ht="21" customHeight="1" spans="1:6">
      <c r="A4" s="11" t="s">
        <v>3</v>
      </c>
      <c r="B4" s="11" t="s">
        <v>375</v>
      </c>
      <c r="C4" s="11" t="s">
        <v>5</v>
      </c>
      <c r="D4" s="12" t="s">
        <v>6</v>
      </c>
      <c r="E4" s="12" t="s">
        <v>7</v>
      </c>
      <c r="F4" s="13" t="s">
        <v>8</v>
      </c>
    </row>
    <row r="5" s="2" customFormat="1" ht="20.1" customHeight="1" spans="1:6">
      <c r="A5" s="14">
        <v>208</v>
      </c>
      <c r="B5" s="15" t="s">
        <v>376</v>
      </c>
      <c r="C5" s="16"/>
      <c r="D5" s="16">
        <v>306</v>
      </c>
      <c r="E5" s="16">
        <v>306</v>
      </c>
      <c r="F5" s="17"/>
    </row>
    <row r="6" s="2" customFormat="1" ht="20.1" customHeight="1" spans="1:6">
      <c r="A6" s="14">
        <v>20822</v>
      </c>
      <c r="B6" s="18" t="s">
        <v>377</v>
      </c>
      <c r="C6" s="16"/>
      <c r="D6" s="16"/>
      <c r="E6" s="16"/>
      <c r="F6" s="17"/>
    </row>
    <row r="7" s="2" customFormat="1" ht="20.1" customHeight="1" spans="1:6">
      <c r="A7" s="14">
        <v>2082201</v>
      </c>
      <c r="B7" s="19" t="s">
        <v>378</v>
      </c>
      <c r="C7" s="16"/>
      <c r="D7" s="16">
        <v>156</v>
      </c>
      <c r="E7" s="16">
        <v>156</v>
      </c>
      <c r="F7" s="17"/>
    </row>
    <row r="8" s="2" customFormat="1" ht="20.1" customHeight="1" spans="1:6">
      <c r="A8" s="14">
        <v>2082202</v>
      </c>
      <c r="B8" s="19" t="s">
        <v>379</v>
      </c>
      <c r="C8" s="16"/>
      <c r="D8" s="16">
        <v>150</v>
      </c>
      <c r="E8" s="16">
        <v>150</v>
      </c>
      <c r="F8" s="17"/>
    </row>
    <row r="9" s="2" customFormat="1" ht="20.1" customHeight="1" spans="1:6">
      <c r="A9" s="14">
        <v>2082299</v>
      </c>
      <c r="B9" s="19" t="s">
        <v>380</v>
      </c>
      <c r="C9" s="16"/>
      <c r="D9" s="16"/>
      <c r="E9" s="16"/>
      <c r="F9" s="17"/>
    </row>
    <row r="10" s="2" customFormat="1" ht="20.1" customHeight="1" spans="1:6">
      <c r="A10" s="14">
        <v>212</v>
      </c>
      <c r="B10" s="15" t="s">
        <v>381</v>
      </c>
      <c r="C10" s="16">
        <f>C11+C27</f>
        <v>34790.35</v>
      </c>
      <c r="D10" s="16">
        <f>D11+D27</f>
        <v>17945.03</v>
      </c>
      <c r="E10" s="16">
        <f>E11+E27</f>
        <v>-16845.32</v>
      </c>
      <c r="F10" s="17"/>
    </row>
    <row r="11" s="2" customFormat="1" ht="20.1" customHeight="1" spans="1:6">
      <c r="A11" s="14">
        <v>21208</v>
      </c>
      <c r="B11" s="15" t="s">
        <v>382</v>
      </c>
      <c r="C11" s="16">
        <f>SUM(C14:C21)</f>
        <v>32802.6</v>
      </c>
      <c r="D11" s="16">
        <v>14758.6</v>
      </c>
      <c r="E11" s="16">
        <v>-18044</v>
      </c>
      <c r="F11" s="17"/>
    </row>
    <row r="12" s="2" customFormat="1" ht="20.1" customHeight="1" spans="1:6">
      <c r="A12" s="14">
        <v>2120801</v>
      </c>
      <c r="B12" s="20" t="s">
        <v>383</v>
      </c>
      <c r="C12" s="16"/>
      <c r="D12" s="16"/>
      <c r="E12" s="16"/>
      <c r="F12" s="17"/>
    </row>
    <row r="13" s="2" customFormat="1" ht="20.1" customHeight="1" spans="1:6">
      <c r="A13" s="14">
        <v>2120802</v>
      </c>
      <c r="B13" s="20" t="s">
        <v>384</v>
      </c>
      <c r="C13" s="16"/>
      <c r="D13" s="16"/>
      <c r="E13" s="16"/>
      <c r="F13" s="17"/>
    </row>
    <row r="14" s="2" customFormat="1" ht="20.1" customHeight="1" spans="1:6">
      <c r="A14" s="14">
        <v>2120803</v>
      </c>
      <c r="B14" s="20" t="s">
        <v>385</v>
      </c>
      <c r="C14" s="16">
        <v>1050</v>
      </c>
      <c r="D14" s="16">
        <v>1050</v>
      </c>
      <c r="E14" s="16"/>
      <c r="F14" s="17"/>
    </row>
    <row r="15" s="2" customFormat="1" ht="20.1" customHeight="1" spans="1:6">
      <c r="A15" s="14">
        <v>2120804</v>
      </c>
      <c r="B15" s="20" t="s">
        <v>386</v>
      </c>
      <c r="C15" s="16">
        <v>13131.6</v>
      </c>
      <c r="D15" s="16">
        <v>4875</v>
      </c>
      <c r="E15" s="16">
        <f>D15-C15</f>
        <v>-8256.6</v>
      </c>
      <c r="F15" s="17"/>
    </row>
    <row r="16" s="2" customFormat="1" ht="20.1" customHeight="1" spans="1:6">
      <c r="A16" s="14">
        <v>2120805</v>
      </c>
      <c r="B16" s="20" t="s">
        <v>387</v>
      </c>
      <c r="C16" s="16"/>
      <c r="D16" s="16"/>
      <c r="E16" s="16"/>
      <c r="F16" s="17"/>
    </row>
    <row r="17" s="2" customFormat="1" ht="20.1" customHeight="1" spans="1:6">
      <c r="A17" s="14">
        <v>2120806</v>
      </c>
      <c r="B17" s="20" t="s">
        <v>388</v>
      </c>
      <c r="C17" s="16"/>
      <c r="D17" s="16"/>
      <c r="E17" s="16"/>
      <c r="F17" s="17"/>
    </row>
    <row r="18" s="2" customFormat="1" ht="20.1" customHeight="1" spans="1:6">
      <c r="A18" s="14">
        <v>2120807</v>
      </c>
      <c r="B18" s="20" t="s">
        <v>389</v>
      </c>
      <c r="C18" s="16"/>
      <c r="D18" s="16"/>
      <c r="E18" s="16"/>
      <c r="F18" s="17"/>
    </row>
    <row r="19" s="2" customFormat="1" ht="20.1" customHeight="1" spans="1:6">
      <c r="A19" s="14">
        <v>2120810</v>
      </c>
      <c r="B19" s="20" t="s">
        <v>390</v>
      </c>
      <c r="C19" s="16"/>
      <c r="D19" s="16"/>
      <c r="E19" s="16"/>
      <c r="F19" s="17"/>
    </row>
    <row r="20" s="2" customFormat="1" ht="20.1" customHeight="1" spans="1:6">
      <c r="A20" s="14">
        <v>2120811</v>
      </c>
      <c r="B20" s="21" t="s">
        <v>391</v>
      </c>
      <c r="C20" s="16"/>
      <c r="D20" s="16"/>
      <c r="E20" s="16"/>
      <c r="F20" s="17"/>
    </row>
    <row r="21" s="2" customFormat="1" ht="20.1" customHeight="1" spans="1:6">
      <c r="A21" s="14">
        <v>2120899</v>
      </c>
      <c r="B21" s="20" t="s">
        <v>392</v>
      </c>
      <c r="C21" s="16">
        <v>18621</v>
      </c>
      <c r="D21" s="16">
        <v>8833.6</v>
      </c>
      <c r="E21" s="16">
        <f>D21-C21</f>
        <v>-9787.4</v>
      </c>
      <c r="F21" s="17"/>
    </row>
    <row r="22" s="2" customFormat="1" ht="20.1" customHeight="1" spans="1:6">
      <c r="A22" s="14">
        <v>21210</v>
      </c>
      <c r="B22" s="20" t="s">
        <v>393</v>
      </c>
      <c r="C22" s="16"/>
      <c r="D22" s="16"/>
      <c r="E22" s="16"/>
      <c r="F22" s="17"/>
    </row>
    <row r="23" s="2" customFormat="1" ht="20.1" customHeight="1" spans="1:6">
      <c r="A23" s="14">
        <v>2121001</v>
      </c>
      <c r="B23" s="20" t="s">
        <v>383</v>
      </c>
      <c r="C23" s="16"/>
      <c r="D23" s="16"/>
      <c r="E23" s="16"/>
      <c r="F23" s="17"/>
    </row>
    <row r="24" s="2" customFormat="1" ht="20.1" customHeight="1" spans="1:6">
      <c r="A24" s="14">
        <v>2121002</v>
      </c>
      <c r="B24" s="20" t="s">
        <v>384</v>
      </c>
      <c r="C24" s="16"/>
      <c r="D24" s="16"/>
      <c r="E24" s="16"/>
      <c r="F24" s="17"/>
    </row>
    <row r="25" s="2" customFormat="1" ht="20.1" customHeight="1" spans="1:6">
      <c r="A25" s="14">
        <v>2121099</v>
      </c>
      <c r="B25" s="20" t="s">
        <v>394</v>
      </c>
      <c r="C25" s="16"/>
      <c r="D25" s="16"/>
      <c r="E25" s="16"/>
      <c r="F25" s="17"/>
    </row>
    <row r="26" s="2" customFormat="1" ht="20.1" customHeight="1" spans="1:6">
      <c r="A26" s="14">
        <v>21211</v>
      </c>
      <c r="B26" s="15" t="s">
        <v>395</v>
      </c>
      <c r="C26" s="16"/>
      <c r="D26" s="16"/>
      <c r="E26" s="16"/>
      <c r="F26" s="17"/>
    </row>
    <row r="27" s="2" customFormat="1" ht="20.1" customHeight="1" spans="1:6">
      <c r="A27" s="14">
        <v>21213</v>
      </c>
      <c r="B27" s="15" t="s">
        <v>396</v>
      </c>
      <c r="C27" s="16">
        <v>1987.75</v>
      </c>
      <c r="D27" s="16">
        <v>3186.43</v>
      </c>
      <c r="E27" s="16">
        <v>1198.68</v>
      </c>
      <c r="F27" s="17"/>
    </row>
    <row r="28" s="2" customFormat="1" ht="20.1" customHeight="1" spans="1:6">
      <c r="A28" s="14">
        <v>2121301</v>
      </c>
      <c r="B28" s="20" t="s">
        <v>397</v>
      </c>
      <c r="C28" s="16">
        <v>60</v>
      </c>
      <c r="D28" s="16">
        <v>60</v>
      </c>
      <c r="E28" s="16"/>
      <c r="F28" s="17"/>
    </row>
    <row r="29" s="2" customFormat="1" ht="20.1" customHeight="1" spans="1:6">
      <c r="A29" s="14">
        <v>2121302</v>
      </c>
      <c r="B29" s="20" t="s">
        <v>398</v>
      </c>
      <c r="C29" s="16">
        <v>1877.75</v>
      </c>
      <c r="D29" s="16">
        <v>3076.43</v>
      </c>
      <c r="E29" s="16">
        <v>1198.68</v>
      </c>
      <c r="F29" s="17"/>
    </row>
    <row r="30" s="2" customFormat="1" ht="20.1" customHeight="1" spans="1:6">
      <c r="A30" s="14">
        <v>2121399</v>
      </c>
      <c r="B30" s="20" t="s">
        <v>399</v>
      </c>
      <c r="C30" s="16">
        <v>50</v>
      </c>
      <c r="D30" s="16">
        <v>50</v>
      </c>
      <c r="E30" s="16"/>
      <c r="F30" s="17"/>
    </row>
    <row r="31" s="2" customFormat="1" ht="20.1" customHeight="1" spans="1:6">
      <c r="A31" s="14">
        <v>21214</v>
      </c>
      <c r="B31" s="15" t="s">
        <v>400</v>
      </c>
      <c r="C31" s="16"/>
      <c r="D31" s="16"/>
      <c r="E31" s="16"/>
      <c r="F31" s="17"/>
    </row>
    <row r="32" s="2" customFormat="1" ht="20.1" customHeight="1" spans="1:6">
      <c r="A32" s="14">
        <v>2121401</v>
      </c>
      <c r="B32" s="20" t="s">
        <v>401</v>
      </c>
      <c r="C32" s="16"/>
      <c r="D32" s="16"/>
      <c r="E32" s="16"/>
      <c r="F32" s="17"/>
    </row>
    <row r="33" s="2" customFormat="1" ht="20.1" customHeight="1" spans="1:6">
      <c r="A33" s="14">
        <v>2121499</v>
      </c>
      <c r="B33" s="19" t="s">
        <v>402</v>
      </c>
      <c r="C33" s="16"/>
      <c r="D33" s="16"/>
      <c r="E33" s="16"/>
      <c r="F33" s="17"/>
    </row>
    <row r="34" s="2" customFormat="1" ht="20.1" customHeight="1" spans="1:6">
      <c r="A34" s="14">
        <v>21216</v>
      </c>
      <c r="B34" s="22" t="s">
        <v>403</v>
      </c>
      <c r="C34" s="16"/>
      <c r="D34" s="16"/>
      <c r="E34" s="16"/>
      <c r="F34" s="17"/>
    </row>
    <row r="35" s="2" customFormat="1" ht="20.1" customHeight="1" spans="1:6">
      <c r="A35" s="14">
        <v>2121699</v>
      </c>
      <c r="B35" s="22" t="s">
        <v>404</v>
      </c>
      <c r="C35" s="16"/>
      <c r="D35" s="16"/>
      <c r="E35" s="16"/>
      <c r="F35" s="17"/>
    </row>
    <row r="36" s="2" customFormat="1" ht="20.1" customHeight="1" spans="1:6">
      <c r="A36" s="14">
        <v>214</v>
      </c>
      <c r="B36" s="18" t="s">
        <v>405</v>
      </c>
      <c r="C36" s="16"/>
      <c r="D36" s="16"/>
      <c r="E36" s="16"/>
      <c r="F36" s="17"/>
    </row>
    <row r="37" s="2" customFormat="1" ht="20.1" customHeight="1" spans="1:6">
      <c r="A37" s="14">
        <v>21462</v>
      </c>
      <c r="B37" s="14" t="s">
        <v>406</v>
      </c>
      <c r="C37" s="16"/>
      <c r="D37" s="16"/>
      <c r="E37" s="16"/>
      <c r="F37" s="17"/>
    </row>
    <row r="38" s="2" customFormat="1" ht="20.1" customHeight="1" spans="1:6">
      <c r="A38" s="14">
        <v>2146299</v>
      </c>
      <c r="B38" s="20" t="s">
        <v>407</v>
      </c>
      <c r="C38" s="16"/>
      <c r="D38" s="16"/>
      <c r="E38" s="16"/>
      <c r="F38" s="17"/>
    </row>
    <row r="39" s="2" customFormat="1" ht="20.1" customHeight="1" spans="1:6">
      <c r="A39" s="14">
        <v>215</v>
      </c>
      <c r="B39" s="19" t="s">
        <v>408</v>
      </c>
      <c r="C39" s="16"/>
      <c r="D39" s="16"/>
      <c r="E39" s="16"/>
      <c r="F39" s="17"/>
    </row>
    <row r="40" s="2" customFormat="1" ht="20.1" customHeight="1" spans="1:6">
      <c r="A40" s="14">
        <v>21562</v>
      </c>
      <c r="B40" s="14" t="s">
        <v>409</v>
      </c>
      <c r="C40" s="16"/>
      <c r="D40" s="16"/>
      <c r="E40" s="16"/>
      <c r="F40" s="17"/>
    </row>
    <row r="41" s="2" customFormat="1" ht="20.1" customHeight="1" spans="1:6">
      <c r="A41" s="14">
        <v>2156202</v>
      </c>
      <c r="B41" s="20" t="s">
        <v>410</v>
      </c>
      <c r="C41" s="16"/>
      <c r="D41" s="16"/>
      <c r="E41" s="16"/>
      <c r="F41" s="17"/>
    </row>
    <row r="42" s="2" customFormat="1" ht="20.1" customHeight="1" spans="1:6">
      <c r="A42" s="14">
        <v>216</v>
      </c>
      <c r="B42" s="18" t="s">
        <v>411</v>
      </c>
      <c r="C42" s="16"/>
      <c r="D42" s="16"/>
      <c r="E42" s="16"/>
      <c r="F42" s="17"/>
    </row>
    <row r="43" s="2" customFormat="1" ht="20.1" customHeight="1" spans="1:6">
      <c r="A43" s="14">
        <v>21660</v>
      </c>
      <c r="B43" s="14" t="s">
        <v>412</v>
      </c>
      <c r="C43" s="16"/>
      <c r="D43" s="16"/>
      <c r="E43" s="16"/>
      <c r="F43" s="17"/>
    </row>
    <row r="44" s="2" customFormat="1" ht="20.1" customHeight="1" spans="1:6">
      <c r="A44" s="14">
        <v>2166004</v>
      </c>
      <c r="B44" s="20" t="s">
        <v>413</v>
      </c>
      <c r="C44" s="16"/>
      <c r="D44" s="16"/>
      <c r="E44" s="16"/>
      <c r="F44" s="17"/>
    </row>
    <row r="45" s="2" customFormat="1" ht="20.1" customHeight="1" spans="1:6">
      <c r="A45" s="14">
        <v>229</v>
      </c>
      <c r="B45" s="18" t="s">
        <v>414</v>
      </c>
      <c r="C45" s="16">
        <v>81</v>
      </c>
      <c r="D45" s="16">
        <v>81</v>
      </c>
      <c r="E45" s="16"/>
      <c r="F45" s="17"/>
    </row>
    <row r="46" s="2" customFormat="1" ht="20.1" customHeight="1" spans="1:6">
      <c r="A46" s="14">
        <v>22904</v>
      </c>
      <c r="B46" s="18" t="s">
        <v>415</v>
      </c>
      <c r="C46" s="16"/>
      <c r="D46" s="16"/>
      <c r="E46" s="16"/>
      <c r="F46" s="17"/>
    </row>
    <row r="47" s="2" customFormat="1" ht="20.1" customHeight="1" spans="1:6">
      <c r="A47" s="14">
        <v>2290401</v>
      </c>
      <c r="B47" s="19" t="s">
        <v>416</v>
      </c>
      <c r="C47" s="16"/>
      <c r="D47" s="16"/>
      <c r="E47" s="16"/>
      <c r="F47" s="17"/>
    </row>
    <row r="48" s="2" customFormat="1" ht="20.1" customHeight="1" spans="1:6">
      <c r="A48" s="14">
        <v>2290402</v>
      </c>
      <c r="B48" s="22" t="s">
        <v>417</v>
      </c>
      <c r="C48" s="16"/>
      <c r="D48" s="16"/>
      <c r="E48" s="16"/>
      <c r="F48" s="17"/>
    </row>
    <row r="49" s="2" customFormat="1" ht="20.1" customHeight="1" spans="1:6">
      <c r="A49" s="14">
        <v>22960</v>
      </c>
      <c r="B49" s="14" t="s">
        <v>418</v>
      </c>
      <c r="C49" s="16">
        <v>81</v>
      </c>
      <c r="D49" s="16">
        <v>81</v>
      </c>
      <c r="E49" s="16"/>
      <c r="F49" s="17"/>
    </row>
    <row r="50" s="2" customFormat="1" ht="20.1" customHeight="1" spans="1:6">
      <c r="A50" s="14">
        <v>2296002</v>
      </c>
      <c r="B50" s="21" t="s">
        <v>419</v>
      </c>
      <c r="C50" s="16">
        <v>20</v>
      </c>
      <c r="D50" s="16">
        <v>20</v>
      </c>
      <c r="E50" s="16"/>
      <c r="F50" s="17"/>
    </row>
    <row r="51" s="2" customFormat="1" ht="20.1" customHeight="1" spans="1:6">
      <c r="A51" s="14">
        <v>2296003</v>
      </c>
      <c r="B51" s="20" t="s">
        <v>420</v>
      </c>
      <c r="C51" s="16"/>
      <c r="D51" s="16"/>
      <c r="E51" s="16"/>
      <c r="F51" s="17"/>
    </row>
    <row r="52" s="2" customFormat="1" ht="20.1" customHeight="1" spans="1:6">
      <c r="A52" s="14">
        <v>2296005</v>
      </c>
      <c r="B52" s="20" t="s">
        <v>421</v>
      </c>
      <c r="C52" s="16"/>
      <c r="D52" s="16"/>
      <c r="E52" s="16"/>
      <c r="F52" s="17"/>
    </row>
    <row r="53" s="2" customFormat="1" ht="20.1" customHeight="1" spans="1:6">
      <c r="A53" s="14">
        <v>2296006</v>
      </c>
      <c r="B53" s="20" t="s">
        <v>422</v>
      </c>
      <c r="C53" s="16">
        <v>13</v>
      </c>
      <c r="D53" s="16">
        <v>13</v>
      </c>
      <c r="E53" s="16"/>
      <c r="F53" s="17"/>
    </row>
    <row r="54" s="2" customFormat="1" ht="20.1" customHeight="1" spans="1:6">
      <c r="A54" s="14">
        <v>2296013</v>
      </c>
      <c r="B54" s="23" t="s">
        <v>423</v>
      </c>
      <c r="C54" s="16">
        <v>48</v>
      </c>
      <c r="D54" s="16">
        <v>48</v>
      </c>
      <c r="E54" s="16"/>
      <c r="F54" s="17"/>
    </row>
    <row r="55" s="2" customFormat="1" ht="20.1" customHeight="1" spans="1:6">
      <c r="A55" s="14">
        <v>232</v>
      </c>
      <c r="B55" s="24" t="s">
        <v>424</v>
      </c>
      <c r="C55" s="16">
        <f>C57</f>
        <v>2387.4</v>
      </c>
      <c r="D55" s="16">
        <v>2387.4</v>
      </c>
      <c r="E55" s="16"/>
      <c r="F55" s="17"/>
    </row>
    <row r="56" s="2" customFormat="1" ht="20.1" customHeight="1" spans="1:6">
      <c r="A56" s="14">
        <v>23204</v>
      </c>
      <c r="B56" s="24" t="s">
        <v>425</v>
      </c>
      <c r="C56" s="16"/>
      <c r="D56" s="16"/>
      <c r="E56" s="16"/>
      <c r="F56" s="17"/>
    </row>
    <row r="57" s="2" customFormat="1" ht="20.1" customHeight="1" spans="1:6">
      <c r="A57" s="14">
        <v>2320411</v>
      </c>
      <c r="B57" s="20" t="s">
        <v>426</v>
      </c>
      <c r="C57" s="16">
        <v>2387.4</v>
      </c>
      <c r="D57" s="16">
        <v>2387.4</v>
      </c>
      <c r="E57" s="16"/>
      <c r="F57" s="17"/>
    </row>
    <row r="58" s="2" customFormat="1" ht="20.1" customHeight="1" spans="1:6">
      <c r="A58" s="14">
        <v>2320431</v>
      </c>
      <c r="B58" s="20" t="s">
        <v>427</v>
      </c>
      <c r="C58" s="16"/>
      <c r="D58" s="16"/>
      <c r="E58" s="16"/>
      <c r="F58" s="17"/>
    </row>
    <row r="59" s="2" customFormat="1" ht="20.1" customHeight="1" spans="1:6">
      <c r="A59" s="14">
        <v>2320433</v>
      </c>
      <c r="B59" s="20" t="s">
        <v>428</v>
      </c>
      <c r="C59" s="16"/>
      <c r="D59" s="16"/>
      <c r="E59" s="16"/>
      <c r="F59" s="17"/>
    </row>
    <row r="60" s="2" customFormat="1" ht="20.1" customHeight="1" spans="1:6">
      <c r="A60" s="14">
        <v>2320498</v>
      </c>
      <c r="B60" s="20" t="s">
        <v>429</v>
      </c>
      <c r="C60" s="16"/>
      <c r="D60" s="16"/>
      <c r="E60" s="16"/>
      <c r="F60" s="17"/>
    </row>
    <row r="61" s="2" customFormat="1" ht="20.1" customHeight="1" spans="1:6">
      <c r="A61" s="14">
        <v>233</v>
      </c>
      <c r="B61" s="24" t="s">
        <v>430</v>
      </c>
      <c r="C61" s="16"/>
      <c r="D61" s="16"/>
      <c r="E61" s="16"/>
      <c r="F61" s="17"/>
    </row>
    <row r="62" s="2" customFormat="1" ht="20.1" customHeight="1" spans="1:6">
      <c r="A62" s="14">
        <v>23304</v>
      </c>
      <c r="B62" s="24" t="s">
        <v>431</v>
      </c>
      <c r="C62" s="16"/>
      <c r="D62" s="16"/>
      <c r="E62" s="16"/>
      <c r="F62" s="17"/>
    </row>
    <row r="63" s="2" customFormat="1" ht="20.1" customHeight="1" spans="1:6">
      <c r="A63" s="14">
        <v>2330411</v>
      </c>
      <c r="B63" s="20" t="s">
        <v>432</v>
      </c>
      <c r="C63" s="16"/>
      <c r="D63" s="16"/>
      <c r="E63" s="16"/>
      <c r="F63" s="17"/>
    </row>
    <row r="64" s="2" customFormat="1" ht="20.1" customHeight="1" spans="1:6">
      <c r="A64" s="14">
        <v>2330431</v>
      </c>
      <c r="B64" s="20" t="s">
        <v>433</v>
      </c>
      <c r="C64" s="16"/>
      <c r="D64" s="16"/>
      <c r="E64" s="16"/>
      <c r="F64" s="17"/>
    </row>
    <row r="65" s="2" customFormat="1" ht="20.1" customHeight="1" spans="1:6">
      <c r="A65" s="14">
        <v>234</v>
      </c>
      <c r="B65" s="25" t="s">
        <v>434</v>
      </c>
      <c r="C65" s="16">
        <f>C66+C70</f>
        <v>0</v>
      </c>
      <c r="D65" s="16"/>
      <c r="E65" s="16"/>
      <c r="F65" s="17"/>
    </row>
    <row r="66" s="2" customFormat="1" ht="20.1" customHeight="1" spans="1:6">
      <c r="A66" s="14">
        <v>23401</v>
      </c>
      <c r="B66" s="24" t="s">
        <v>435</v>
      </c>
      <c r="C66" s="16">
        <f>SUM(C67:C69)</f>
        <v>0</v>
      </c>
      <c r="D66" s="16"/>
      <c r="E66" s="16"/>
      <c r="F66" s="17"/>
    </row>
    <row r="67" s="2" customFormat="1" ht="20.1" customHeight="1" spans="1:6">
      <c r="A67" s="14">
        <v>2340101</v>
      </c>
      <c r="B67" s="23" t="s">
        <v>436</v>
      </c>
      <c r="C67" s="16"/>
      <c r="D67" s="16"/>
      <c r="E67" s="16"/>
      <c r="F67" s="17"/>
    </row>
    <row r="68" s="2" customFormat="1" ht="20.1" customHeight="1" spans="1:6">
      <c r="A68" s="14">
        <v>2340102</v>
      </c>
      <c r="B68" s="23" t="s">
        <v>437</v>
      </c>
      <c r="C68" s="16"/>
      <c r="D68" s="16"/>
      <c r="E68" s="16"/>
      <c r="F68" s="17"/>
    </row>
    <row r="69" s="2" customFormat="1" ht="20.1" customHeight="1" spans="1:6">
      <c r="A69" s="14">
        <v>2340199</v>
      </c>
      <c r="B69" s="23" t="s">
        <v>438</v>
      </c>
      <c r="C69" s="16"/>
      <c r="D69" s="16"/>
      <c r="E69" s="16"/>
      <c r="F69" s="17"/>
    </row>
    <row r="70" s="2" customFormat="1" ht="20.1" customHeight="1" spans="1:6">
      <c r="A70" s="14">
        <v>23402</v>
      </c>
      <c r="B70" s="24" t="s">
        <v>439</v>
      </c>
      <c r="C70" s="16">
        <f>C71</f>
        <v>0</v>
      </c>
      <c r="D70" s="16"/>
      <c r="E70" s="16"/>
      <c r="F70" s="17"/>
    </row>
    <row r="71" s="2" customFormat="1" ht="20.1" customHeight="1" spans="1:6">
      <c r="A71" s="14">
        <v>2340299</v>
      </c>
      <c r="B71" s="23" t="s">
        <v>440</v>
      </c>
      <c r="C71" s="16"/>
      <c r="D71" s="16"/>
      <c r="E71" s="16"/>
      <c r="F71" s="17"/>
    </row>
    <row r="72" s="2" customFormat="1" ht="20.1" customHeight="1" spans="1:6">
      <c r="A72" s="14"/>
      <c r="B72" s="26" t="s">
        <v>441</v>
      </c>
      <c r="C72" s="27">
        <f>C5+C10+C36+C39+C42+C45+C55+C61+C65</f>
        <v>37258.75</v>
      </c>
      <c r="D72" s="27">
        <f>D5+D10+D36+D39+D42+D45+D55+D61+D65</f>
        <v>20719.43</v>
      </c>
      <c r="E72" s="27">
        <f>E5+E10+E36+E39+E42+E45+E55+E61+E65</f>
        <v>-16539.32</v>
      </c>
      <c r="F72" s="17"/>
    </row>
    <row r="73" s="2" customFormat="1" ht="20.1" customHeight="1" spans="1:6">
      <c r="A73" s="14"/>
      <c r="B73" s="26" t="s">
        <v>319</v>
      </c>
      <c r="C73" s="27">
        <f>C81</f>
        <v>0</v>
      </c>
      <c r="D73" s="27"/>
      <c r="E73" s="27"/>
      <c r="F73" s="17"/>
    </row>
    <row r="74" s="2" customFormat="1" ht="20.1" customHeight="1" spans="1:6">
      <c r="A74" s="14">
        <v>230</v>
      </c>
      <c r="B74" s="28" t="s">
        <v>442</v>
      </c>
      <c r="C74" s="27"/>
      <c r="D74" s="27"/>
      <c r="E74" s="27"/>
      <c r="F74" s="17"/>
    </row>
    <row r="75" s="2" customFormat="1" ht="20.1" customHeight="1" spans="1:6">
      <c r="A75" s="14">
        <v>23004</v>
      </c>
      <c r="B75" s="24" t="s">
        <v>443</v>
      </c>
      <c r="C75" s="16"/>
      <c r="D75" s="16"/>
      <c r="E75" s="16"/>
      <c r="F75" s="17"/>
    </row>
    <row r="76" s="2" customFormat="1" ht="20.1" customHeight="1" spans="1:6">
      <c r="A76" s="14">
        <v>23008</v>
      </c>
      <c r="B76" s="24" t="s">
        <v>444</v>
      </c>
      <c r="C76" s="16"/>
      <c r="D76" s="16"/>
      <c r="E76" s="16"/>
      <c r="F76" s="17"/>
    </row>
    <row r="77" s="2" customFormat="1" ht="20.1" customHeight="1" spans="1:6">
      <c r="A77" s="14">
        <v>2300802</v>
      </c>
      <c r="B77" s="24" t="s">
        <v>445</v>
      </c>
      <c r="C77" s="16"/>
      <c r="D77" s="16"/>
      <c r="E77" s="16"/>
      <c r="F77" s="17"/>
    </row>
    <row r="78" s="2" customFormat="1" ht="20.1" customHeight="1" spans="1:6">
      <c r="A78" s="14">
        <v>23009</v>
      </c>
      <c r="B78" s="24" t="s">
        <v>446</v>
      </c>
      <c r="C78" s="16"/>
      <c r="D78" s="16"/>
      <c r="E78" s="16"/>
      <c r="F78" s="17"/>
    </row>
    <row r="79" s="2" customFormat="1" ht="20.1" customHeight="1" spans="1:6">
      <c r="A79" s="14">
        <v>2300902</v>
      </c>
      <c r="B79" s="24" t="s">
        <v>447</v>
      </c>
      <c r="C79" s="16"/>
      <c r="D79" s="16"/>
      <c r="E79" s="16"/>
      <c r="F79" s="17"/>
    </row>
    <row r="80" s="2" customFormat="1" ht="20.1" customHeight="1" spans="1:6">
      <c r="A80" s="14">
        <v>23011</v>
      </c>
      <c r="B80" s="24" t="s">
        <v>448</v>
      </c>
      <c r="C80" s="16"/>
      <c r="D80" s="16"/>
      <c r="E80" s="16"/>
      <c r="F80" s="17"/>
    </row>
    <row r="81" s="2" customFormat="1" ht="20.1" customHeight="1" spans="1:6">
      <c r="A81" s="14">
        <v>231</v>
      </c>
      <c r="B81" s="28" t="s">
        <v>449</v>
      </c>
      <c r="C81" s="16">
        <f>C82</f>
        <v>0</v>
      </c>
      <c r="D81" s="16"/>
      <c r="E81" s="16"/>
      <c r="F81" s="17"/>
    </row>
    <row r="82" s="2" customFormat="1" ht="20.1" customHeight="1" spans="1:6">
      <c r="A82" s="14">
        <v>23104</v>
      </c>
      <c r="B82" s="24" t="s">
        <v>450</v>
      </c>
      <c r="C82" s="16">
        <f>C83</f>
        <v>0</v>
      </c>
      <c r="D82" s="16"/>
      <c r="E82" s="16"/>
      <c r="F82" s="17"/>
    </row>
    <row r="83" s="2" customFormat="1" ht="20.1" customHeight="1" spans="1:6">
      <c r="A83" s="14">
        <v>2310411</v>
      </c>
      <c r="B83" s="29" t="s">
        <v>451</v>
      </c>
      <c r="C83" s="16"/>
      <c r="D83" s="16"/>
      <c r="E83" s="16"/>
      <c r="F83" s="17"/>
    </row>
    <row r="84" s="2" customFormat="1" ht="20.1" customHeight="1" spans="1:6">
      <c r="A84" s="14">
        <v>23105</v>
      </c>
      <c r="B84" s="24" t="s">
        <v>452</v>
      </c>
      <c r="C84" s="16"/>
      <c r="D84" s="16"/>
      <c r="E84" s="16"/>
      <c r="F84" s="17"/>
    </row>
    <row r="85" s="2" customFormat="1" ht="20.1" customHeight="1" spans="1:6">
      <c r="A85" s="14"/>
      <c r="B85" s="30" t="s">
        <v>453</v>
      </c>
      <c r="C85" s="27">
        <f>C72+C81</f>
        <v>37258.75</v>
      </c>
      <c r="D85" s="27">
        <f>D72+D81</f>
        <v>20719.43</v>
      </c>
      <c r="E85" s="27">
        <f>E72+E81</f>
        <v>-16539.32</v>
      </c>
      <c r="F85" s="17"/>
    </row>
    <row r="86" s="2" customFormat="1" ht="20.1" customHeight="1" spans="3:6">
      <c r="C86" s="1"/>
      <c r="D86" s="1"/>
      <c r="E86" s="1"/>
      <c r="F86" s="31"/>
    </row>
    <row r="87" s="2" customFormat="1" ht="15" spans="3:6">
      <c r="C87" s="1"/>
      <c r="D87" s="1"/>
      <c r="E87" s="1"/>
      <c r="F87" s="31"/>
    </row>
    <row r="88" s="2" customFormat="1" ht="15" spans="3:6">
      <c r="C88" s="1"/>
      <c r="D88" s="1"/>
      <c r="E88" s="1"/>
      <c r="F88" s="31"/>
    </row>
    <row r="89" s="2" customFormat="1" ht="15" spans="3:6">
      <c r="C89" s="1"/>
      <c r="D89" s="1"/>
      <c r="E89" s="1"/>
      <c r="F89" s="31"/>
    </row>
    <row r="90" s="2" customFormat="1" ht="15" spans="3:6">
      <c r="C90" s="1"/>
      <c r="D90" s="1"/>
      <c r="E90" s="1"/>
      <c r="F90" s="31"/>
    </row>
    <row r="91" s="2" customFormat="1" ht="15" spans="3:6">
      <c r="C91" s="1"/>
      <c r="D91" s="1"/>
      <c r="E91" s="1"/>
      <c r="F91" s="31"/>
    </row>
    <row r="92" s="2" customFormat="1" ht="15" spans="3:6">
      <c r="C92" s="1"/>
      <c r="D92" s="1"/>
      <c r="E92" s="1"/>
      <c r="F92" s="31"/>
    </row>
    <row r="93" s="2" customFormat="1" ht="15" spans="3:6">
      <c r="C93" s="1"/>
      <c r="D93" s="1"/>
      <c r="E93" s="1"/>
      <c r="F93" s="31"/>
    </row>
    <row r="94" s="2" customFormat="1" ht="15" spans="3:6">
      <c r="C94" s="1"/>
      <c r="D94" s="1"/>
      <c r="E94" s="1"/>
      <c r="F94" s="31"/>
    </row>
    <row r="95" s="2" customFormat="1" ht="15" spans="3:6">
      <c r="C95" s="1"/>
      <c r="D95" s="1"/>
      <c r="E95" s="1"/>
      <c r="F95" s="31"/>
    </row>
    <row r="96" s="2" customFormat="1" ht="15" spans="3:6">
      <c r="C96" s="1"/>
      <c r="D96" s="1"/>
      <c r="E96" s="1"/>
      <c r="F96" s="31"/>
    </row>
    <row r="97" s="2" customFormat="1" ht="15" spans="3:6">
      <c r="C97" s="1"/>
      <c r="D97" s="1"/>
      <c r="E97" s="1"/>
      <c r="F97" s="31"/>
    </row>
  </sheetData>
  <mergeCells count="2">
    <mergeCell ref="A2:F2"/>
    <mergeCell ref="C3:F3"/>
  </mergeCells>
  <printOptions horizontalCentered="1"/>
  <pageMargins left="0.786805555555556" right="0.786805555555556" top="0.944444444444444" bottom="0.747916666666667" header="0.314583333333333" footer="0.511805555555556"/>
  <pageSetup paperSize="9" firstPageNumber="115" orientation="portrait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45、本级公共预算收入</vt:lpstr>
      <vt:lpstr>46、本级公共预算支出</vt:lpstr>
      <vt:lpstr>49、本级政府基金收入</vt:lpstr>
      <vt:lpstr>50、本级政府性基金支出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2020-01-01T06:50:00Z</cp:lastPrinted>
  <dcterms:modified xsi:type="dcterms:W3CDTF">2023-07-30T09:24:25Z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FF191C58F9144A69847B8D6870FD188B</vt:lpwstr>
  </property>
</Properties>
</file>