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76" windowHeight="12540" firstSheet="1" activeTab="4"/>
  </bookViews>
  <sheets>
    <sheet name="1、本级公共预算收入" sheetId="1" r:id="rId1"/>
    <sheet name="2、本级公共预算支出" sheetId="2" r:id="rId2"/>
    <sheet name="3、经济分类表" sheetId="19" r:id="rId3"/>
    <sheet name="4、基本支出" sheetId="20" r:id="rId4"/>
    <sheet name="5、本级政府基金收入" sheetId="6" r:id="rId5"/>
    <sheet name="6、本级政府性基金支出" sheetId="18" r:id="rId6"/>
  </sheets>
  <definedNames>
    <definedName name="_xlnm._FilterDatabase" localSheetId="1" hidden="1">'2、本级公共预算支出'!$A$5:$D$5</definedName>
    <definedName name="_xlnm.Print_Titles" localSheetId="0">'1、本级公共预算收入'!$1:$4</definedName>
    <definedName name="_xlnm.Print_Titles" localSheetId="1">'2、本级公共预算支出'!$1:$4</definedName>
    <definedName name="_xlnm.Print_Titles" localSheetId="5">'6、本级政府性基金支出'!$1:$4</definedName>
  </definedNames>
  <calcPr calcId="125725"/>
</workbook>
</file>

<file path=xl/calcChain.xml><?xml version="1.0" encoding="utf-8"?>
<calcChain xmlns="http://schemas.openxmlformats.org/spreadsheetml/2006/main">
  <c r="C85" i="18"/>
  <c r="C82"/>
  <c r="C81"/>
  <c r="C78"/>
  <c r="C76"/>
  <c r="C74"/>
  <c r="C72"/>
  <c r="C70"/>
  <c r="C66"/>
  <c r="C65"/>
  <c r="C62"/>
  <c r="C61"/>
  <c r="C56"/>
  <c r="C55"/>
  <c r="C49"/>
  <c r="C46"/>
  <c r="C45"/>
  <c r="C43"/>
  <c r="C42"/>
  <c r="C39"/>
  <c r="C37"/>
  <c r="C36"/>
  <c r="C34"/>
  <c r="C31"/>
  <c r="C27"/>
  <c r="C22"/>
  <c r="C11"/>
  <c r="C10"/>
  <c r="C6"/>
  <c r="C5"/>
  <c r="C42" i="6"/>
  <c r="C36"/>
  <c r="C35"/>
  <c r="C32"/>
  <c r="C21"/>
  <c r="C20"/>
  <c r="C19"/>
  <c r="C17"/>
  <c r="C6"/>
  <c r="D7" i="20"/>
  <c r="C7"/>
  <c r="D6"/>
  <c r="C6"/>
  <c r="Q5" i="19"/>
  <c r="P5"/>
  <c r="O5"/>
  <c r="N5"/>
  <c r="M5"/>
  <c r="L5"/>
  <c r="K5"/>
  <c r="J5"/>
  <c r="I5"/>
  <c r="H5"/>
  <c r="G5"/>
  <c r="F5"/>
  <c r="E5"/>
  <c r="D5"/>
  <c r="C5"/>
  <c r="C214" i="2"/>
  <c r="C212"/>
  <c r="C206"/>
  <c r="C205"/>
  <c r="C203"/>
  <c r="C201"/>
  <c r="C197"/>
  <c r="C195"/>
  <c r="C193"/>
  <c r="C192"/>
  <c r="C188"/>
  <c r="C187"/>
  <c r="C184"/>
  <c r="C183"/>
  <c r="C177"/>
  <c r="C176"/>
  <c r="C173"/>
  <c r="C172"/>
  <c r="C168"/>
  <c r="C165"/>
  <c r="C159"/>
  <c r="C156"/>
  <c r="C147"/>
  <c r="C146"/>
  <c r="C138"/>
  <c r="C137"/>
  <c r="C135"/>
  <c r="C133"/>
  <c r="C131"/>
  <c r="C130"/>
  <c r="C128"/>
  <c r="C126"/>
  <c r="C123"/>
  <c r="C119"/>
  <c r="C117"/>
  <c r="C112"/>
  <c r="C109"/>
  <c r="C108"/>
  <c r="C105"/>
  <c r="C103"/>
  <c r="C100"/>
  <c r="C98"/>
  <c r="C96"/>
  <c r="C93"/>
  <c r="C89"/>
  <c r="C82"/>
  <c r="C78"/>
  <c r="C75"/>
  <c r="C73"/>
  <c r="C68"/>
  <c r="C64"/>
  <c r="C60"/>
  <c r="C59"/>
  <c r="C57"/>
  <c r="C55"/>
  <c r="C54"/>
  <c r="C52"/>
  <c r="C50"/>
  <c r="C49"/>
  <c r="C45"/>
  <c r="C44"/>
  <c r="C42"/>
  <c r="C40"/>
  <c r="C39"/>
  <c r="C37"/>
  <c r="C33"/>
  <c r="C31"/>
  <c r="C29"/>
  <c r="C27"/>
  <c r="C25"/>
  <c r="C23"/>
  <c r="C21"/>
  <c r="C13"/>
  <c r="C10"/>
  <c r="C7"/>
  <c r="C6"/>
  <c r="C5"/>
  <c r="C111" i="1"/>
  <c r="C105"/>
  <c r="C104"/>
  <c r="C103"/>
  <c r="C98"/>
  <c r="C97"/>
  <c r="C95"/>
  <c r="C70"/>
  <c r="C34"/>
  <c r="C31"/>
  <c r="C22"/>
  <c r="C6"/>
  <c r="C5"/>
</calcChain>
</file>

<file path=xl/sharedStrings.xml><?xml version="1.0" encoding="utf-8"?>
<sst xmlns="http://schemas.openxmlformats.org/spreadsheetml/2006/main" count="561" uniqueCount="524">
  <si>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45</t>
    </r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</si>
  <si>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family val="1"/>
      </rPr>
      <t>2021</t>
    </r>
    <r>
      <rPr>
        <sz val="20"/>
        <color rgb="FF000000"/>
        <rFont val="方正大标宋简体"/>
        <charset val="134"/>
      </rPr>
      <t>年一般公共预算收入明细表</t>
    </r>
  </si>
  <si>
    <r>
      <rPr>
        <sz val="11"/>
        <color indexed="8"/>
        <rFont val="宋体"/>
        <charset val="134"/>
      </rPr>
      <t>单位：万元</t>
    </r>
  </si>
  <si>
    <r>
      <rPr>
        <sz val="11"/>
        <rFont val="宋体"/>
        <charset val="134"/>
      </rPr>
      <t>科目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</si>
  <si>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imes New Roman"/>
        <family val="1"/>
      </rPr>
      <t>        </t>
    </r>
    <r>
      <rPr>
        <sz val="11"/>
        <color indexed="8"/>
        <rFont val="宋体"/>
        <charset val="134"/>
      </rPr>
      <t>目</t>
    </r>
  </si>
  <si>
    <r>
      <rPr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</si>
  <si>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备注</t>
    </r>
  </si>
  <si>
    <t>一、区本级一般公共预算收入</t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</si>
  <si>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</si>
  <si>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</si>
  <si>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</si>
  <si>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</si>
  <si>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</si>
  <si>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</si>
  <si>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</si>
  <si>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</si>
  <si>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</si>
  <si>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</si>
  <si>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</si>
  <si>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</si>
  <si>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</si>
  <si>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</si>
  <si>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</si>
  <si>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</si>
  <si>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</si>
  <si>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</si>
  <si>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</si>
  <si>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</si>
  <si>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</si>
  <si>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</si>
  <si>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</si>
  <si>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</si>
  <si>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</rPr>
      <t> 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</si>
  <si>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宋体"/>
        <charset val="134"/>
      </rPr>
      <t>二、转移性收入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</si>
  <si>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</si>
  <si>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</si>
  <si>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</si>
  <si>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</rPr>
      <t xml:space="preserve">    </t>
    </r>
    <r>
      <rPr>
        <sz val="11"/>
        <color rgb="FF000000"/>
        <rFont val="宋体"/>
        <charset val="134"/>
      </rPr>
      <t>体制补助收入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</si>
  <si>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</si>
  <si>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</si>
  <si>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</si>
  <si>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</si>
  <si>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</si>
  <si>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</si>
  <si>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</si>
  <si>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</si>
  <si>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</si>
  <si>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</si>
  <si>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</si>
  <si>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</si>
  <si>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</si>
  <si>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</si>
  <si>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</si>
  <si>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</si>
  <si>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</si>
  <si>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</si>
  <si>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</si>
  <si>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</si>
  <si>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</si>
  <si>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</si>
  <si>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</si>
  <si>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</si>
  <si>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</si>
  <si>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</rPr>
      <t>    </t>
    </r>
    <r>
      <rPr>
        <sz val="11"/>
        <color rgb="FF000000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</si>
  <si>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</si>
  <si>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</si>
  <si>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</si>
  <si>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</si>
  <si>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</si>
  <si>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</si>
  <si>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</rPr>
      <t>    </t>
    </r>
    <r>
      <rPr>
        <sz val="11"/>
        <color rgb="FF000000"/>
        <rFont val="宋体"/>
        <charset val="134"/>
      </rPr>
      <t>粮油物资储备共同财政事权转移支付收入</t>
    </r>
  </si>
  <si>
    <r>
      <rPr>
        <sz val="11"/>
        <color rgb="FF000000"/>
        <rFont val="Times New Roman"/>
      </rPr>
      <t xml:space="preserve">    </t>
    </r>
    <r>
      <rPr>
        <sz val="11"/>
        <color rgb="FF000000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</si>
  <si>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</si>
  <si>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</si>
  <si>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</si>
  <si>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</si>
  <si>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</si>
  <si>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</si>
  <si>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</si>
  <si>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</si>
  <si>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</si>
  <si>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</si>
  <si>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</si>
  <si>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</si>
  <si>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</si>
  <si>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</si>
  <si>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</si>
  <si>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</rPr>
      <t> </t>
    </r>
  </si>
  <si>
    <r>
      <rPr>
        <sz val="11"/>
        <color rgb="FF000000"/>
        <rFont val="Times New Roman"/>
      </rPr>
      <t>    </t>
    </r>
    <r>
      <rPr>
        <sz val="11"/>
        <color rgb="FF000000"/>
        <rFont val="宋体"/>
        <charset val="134"/>
      </rPr>
      <t>资源勘探工业信息等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</si>
  <si>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</rPr>
      <t> 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</si>
  <si>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</si>
  <si>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</si>
  <si>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</si>
  <si>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</si>
  <si>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</si>
  <si>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</si>
  <si>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</si>
  <si>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</si>
  <si>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</si>
  <si>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</si>
  <si>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</si>
  <si>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</si>
  <si>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</si>
  <si>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</si>
  <si>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</si>
  <si>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</si>
  <si>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</si>
  <si>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</si>
  <si>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</si>
  <si>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</si>
  <si>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</si>
  <si>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</si>
  <si>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</si>
  <si>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</si>
  <si>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</rPr>
      <t>    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</rPr>
      <t>    </t>
    </r>
    <r>
      <rPr>
        <b/>
        <sz val="11"/>
        <color indexed="8"/>
        <rFont val="宋体"/>
        <charset val="134"/>
      </rPr>
      <t>计</t>
    </r>
  </si>
  <si>
    <t>附表46</t>
  </si>
  <si>
    <t>高新区2021年一般公共预算支出明细表</t>
  </si>
  <si>
    <r>
      <rPr>
        <sz val="11"/>
        <rFont val="宋体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charset val="134"/>
      </rPr>
      <t>万元</t>
    </r>
  </si>
  <si>
    <t>科目编码</t>
  </si>
  <si>
    <t>科目名称</t>
  </si>
  <si>
    <t>预算数</t>
  </si>
  <si>
    <t>备注</t>
  </si>
  <si>
    <t>一般公共预算支出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</si>
  <si>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</si>
  <si>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</si>
  <si>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</si>
  <si>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</si>
  <si>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</si>
  <si>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</si>
  <si>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</si>
  <si>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</si>
  <si>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</si>
  <si>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</si>
  <si>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</si>
  <si>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</si>
  <si>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</si>
  <si>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</si>
  <si>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</si>
  <si>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</si>
  <si>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</si>
  <si>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工会服务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</si>
  <si>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</si>
  <si>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</si>
  <si>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</si>
  <si>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</si>
  <si>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</si>
  <si>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</si>
  <si>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</si>
  <si>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</si>
  <si>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其他一般公共服务支出</t>
  </si>
  <si>
    <t xml:space="preserve">   其他一般公共服务支出</t>
  </si>
  <si>
    <t>国防支出</t>
  </si>
  <si>
    <t xml:space="preserve">    其他国防支出</t>
  </si>
  <si>
    <t>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</si>
  <si>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</si>
  <si>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</si>
  <si>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</si>
  <si>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</si>
  <si>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</si>
  <si>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</si>
  <si>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</si>
  <si>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</si>
  <si>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</si>
  <si>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</si>
  <si>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</si>
  <si>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</si>
  <si>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</si>
  <si>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</si>
  <si>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>文化旅游体育与传媒支出</t>
  </si>
  <si>
    <t xml:space="preserve">    文化和旅游</t>
  </si>
  <si>
    <t xml:space="preserve">      群众文化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</si>
  <si>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</si>
  <si>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</si>
  <si>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</si>
  <si>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</si>
  <si>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</si>
  <si>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</si>
  <si>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</si>
  <si>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</si>
  <si>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</si>
  <si>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</si>
  <si>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</si>
  <si>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</si>
  <si>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</si>
  <si>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</si>
  <si>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</si>
  <si>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</si>
  <si>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</si>
  <si>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</si>
  <si>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</si>
  <si>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</si>
  <si>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</si>
  <si>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</si>
  <si>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</si>
  <si>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</si>
  <si>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</si>
  <si>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</si>
  <si>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</si>
  <si>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</si>
  <si>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</si>
  <si>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</si>
  <si>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</si>
  <si>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</si>
  <si>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</si>
  <si>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</si>
  <si>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</si>
  <si>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最低生活保障</t>
  </si>
  <si>
    <t xml:space="preserve">   城市最低生活保障金支出</t>
  </si>
  <si>
    <t xml:space="preserve">   农村最低生活保障金支出</t>
  </si>
  <si>
    <t xml:space="preserve">   临时救助</t>
  </si>
  <si>
    <t xml:space="preserve">    临时救助支出</t>
  </si>
  <si>
    <t xml:space="preserve">    特困人员救助供养</t>
  </si>
  <si>
    <t xml:space="preserve">      农村特困人员救助供养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</si>
  <si>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</si>
  <si>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</si>
  <si>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</si>
  <si>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r>
      <rPr>
        <sz val="10"/>
        <rFont val="Times New Roman"/>
        <family val="1"/>
      </rPr>
      <t xml:space="preserve">       </t>
    </r>
    <r>
      <rPr>
        <sz val="10"/>
        <rFont val="宋体"/>
        <charset val="134"/>
      </rPr>
      <t>其他财政对社会保险基金的补助</t>
    </r>
  </si>
  <si>
    <t>退役军人管理事务</t>
  </si>
  <si>
    <t xml:space="preserve">        行政运行</t>
  </si>
  <si>
    <t xml:space="preserve">    其他社会保障和就业支出</t>
  </si>
  <si>
    <t>卫生健康支出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</si>
  <si>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</si>
  <si>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</si>
  <si>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</si>
  <si>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</si>
  <si>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</si>
  <si>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</si>
  <si>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</si>
  <si>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其他公共卫生服务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</si>
  <si>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</si>
  <si>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</si>
  <si>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</si>
  <si>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</si>
  <si>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</si>
  <si>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</si>
  <si>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</si>
  <si>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</si>
  <si>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</si>
  <si>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医疗救助</t>
  </si>
  <si>
    <t xml:space="preserve">  城乡医疗救助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</si>
  <si>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</si>
  <si>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</si>
  <si>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</si>
  <si>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</si>
  <si>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</si>
  <si>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</si>
  <si>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</si>
  <si>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自然生态保护</t>
  </si>
  <si>
    <t xml:space="preserve">     农村环境保护</t>
  </si>
  <si>
    <t xml:space="preserve">   城乡社区支出</t>
  </si>
  <si>
    <t xml:space="preserve">      城乡社区管理事务</t>
  </si>
  <si>
    <t xml:space="preserve">        城管执法</t>
  </si>
  <si>
    <t xml:space="preserve">   城乡社区公共设施</t>
  </si>
  <si>
    <t xml:space="preserve">   小城镇基础设施建设</t>
  </si>
  <si>
    <t xml:space="preserve">      城乡社区环境卫生</t>
  </si>
  <si>
    <t xml:space="preserve"> 其他城乡社区支出</t>
  </si>
  <si>
    <t xml:space="preserve">   其他城乡社区支出</t>
  </si>
  <si>
    <t>农林水支出</t>
  </si>
  <si>
    <t xml:space="preserve">      农业</t>
  </si>
  <si>
    <t xml:space="preserve">        农业推广资金</t>
  </si>
  <si>
    <t xml:space="preserve">        病虫害控制</t>
  </si>
  <si>
    <t xml:space="preserve">   农产品质量安全</t>
  </si>
  <si>
    <t xml:space="preserve">        统计监测与信息服务</t>
  </si>
  <si>
    <t xml:space="preserve">        防灾救灾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</si>
  <si>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</si>
  <si>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</si>
  <si>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</si>
  <si>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森林资源培育</t>
  </si>
  <si>
    <t xml:space="preserve">        森林资源管理</t>
  </si>
  <si>
    <t xml:space="preserve">      水利</t>
  </si>
  <si>
    <t xml:space="preserve">        水资源节约管理与保护</t>
  </si>
  <si>
    <t xml:space="preserve">    防汛</t>
  </si>
  <si>
    <t xml:space="preserve">        抗旱</t>
  </si>
  <si>
    <t xml:space="preserve">        农田水利</t>
  </si>
  <si>
    <t xml:space="preserve">       其他水利支出</t>
  </si>
  <si>
    <t xml:space="preserve">      扶贫</t>
  </si>
  <si>
    <t xml:space="preserve">        生产发展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</si>
  <si>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</si>
  <si>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</si>
  <si>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</si>
  <si>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</si>
  <si>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</si>
  <si>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>交通运输支出</t>
  </si>
  <si>
    <t xml:space="preserve">      公路水路运输</t>
  </si>
  <si>
    <t xml:space="preserve">        公路建设</t>
  </si>
  <si>
    <t xml:space="preserve">        公路养护</t>
  </si>
  <si>
    <t>资源勘探信息等支出</t>
  </si>
  <si>
    <t xml:space="preserve">      支持中小企业发展和管理支出</t>
  </si>
  <si>
    <t xml:space="preserve">        其他支持中小企业发展和管理支出</t>
  </si>
  <si>
    <t>金融支出</t>
  </si>
  <si>
    <t>重点企业贷款贴息</t>
  </si>
  <si>
    <t>援助其他地区支出</t>
  </si>
  <si>
    <t xml:space="preserve">      其他支出</t>
  </si>
  <si>
    <t>自然资源海洋气象等支出</t>
  </si>
  <si>
    <t xml:space="preserve">      自然资源事务</t>
  </si>
  <si>
    <t xml:space="preserve">        自然资源规划及管理</t>
  </si>
  <si>
    <t xml:space="preserve">        其他自然资源事务支出</t>
  </si>
  <si>
    <t>住房保障支出</t>
  </si>
  <si>
    <t xml:space="preserve">      住房改革支出</t>
  </si>
  <si>
    <t xml:space="preserve">        住房公积金</t>
  </si>
  <si>
    <t>粮油物资储备支出</t>
  </si>
  <si>
    <t xml:space="preserve">    应急物资储备</t>
  </si>
  <si>
    <t>灾害防治及应急管理支出</t>
  </si>
  <si>
    <t xml:space="preserve">     应急管理事务</t>
  </si>
  <si>
    <t xml:space="preserve">       安全监管</t>
  </si>
  <si>
    <t xml:space="preserve">     消防事务</t>
  </si>
  <si>
    <t xml:space="preserve">       行政运行</t>
  </si>
  <si>
    <t xml:space="preserve">     自然灾害救灾及恢复重建支出</t>
  </si>
  <si>
    <t xml:space="preserve">       自然灾害救灾补助</t>
  </si>
  <si>
    <t xml:space="preserve">       自然灾害后重建补助</t>
  </si>
  <si>
    <t>预备费</t>
  </si>
  <si>
    <t>其他支出</t>
  </si>
  <si>
    <t xml:space="preserve"> 年初预留</t>
  </si>
  <si>
    <t>债务付息支出</t>
  </si>
  <si>
    <t xml:space="preserve">        地方政府一般债券付息支出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</si>
  <si>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</si>
  <si>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</si>
  <si>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</si>
  <si>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</si>
  <si>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</si>
  <si>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</si>
  <si>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</si>
  <si>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</si>
  <si>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</si>
  <si>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</si>
  <si>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r>
      <rPr>
        <sz val="12"/>
        <color rgb="FF000000"/>
        <rFont val="宋体"/>
        <charset val="134"/>
      </rPr>
      <t>附表</t>
    </r>
    <r>
      <rPr>
        <sz val="12"/>
        <color rgb="FF000000"/>
        <rFont val="Times New Roman"/>
        <family val="1"/>
      </rPr>
      <t>47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</si>
  <si>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family val="1"/>
      </rPr>
      <t>2021</t>
    </r>
    <r>
      <rPr>
        <sz val="20"/>
        <rFont val="方正大标宋简体"/>
        <charset val="134"/>
      </rPr>
      <t>年一般公共预算支出政府经济分类情况表</t>
    </r>
  </si>
  <si>
    <t>单位:万元</t>
  </si>
  <si>
    <r>
      <rPr>
        <sz val="10"/>
        <rFont val="宋体"/>
        <charset val="134"/>
      </rPr>
      <t>功能科目类名称</t>
    </r>
  </si>
  <si>
    <r>
      <rPr>
        <sz val="10"/>
        <rFont val="宋体"/>
        <charset val="134"/>
      </rPr>
      <t>总计</t>
    </r>
  </si>
  <si>
    <r>
      <rPr>
        <sz val="10"/>
        <rFont val="宋体"/>
        <charset val="134"/>
      </rPr>
      <t>机关工资福利支出</t>
    </r>
  </si>
  <si>
    <r>
      <rPr>
        <sz val="10"/>
        <rFont val="宋体"/>
        <charset val="134"/>
      </rPr>
      <t>机关商品和服务支出</t>
    </r>
  </si>
  <si>
    <r>
      <rPr>
        <sz val="10"/>
        <rFont val="宋体"/>
        <charset val="134"/>
      </rPr>
      <t>机关资本性支出（一）</t>
    </r>
  </si>
  <si>
    <r>
      <rPr>
        <sz val="10"/>
        <rFont val="宋体"/>
        <charset val="134"/>
      </rPr>
      <t>机关资本性支出（二）</t>
    </r>
  </si>
  <si>
    <r>
      <rPr>
        <sz val="10"/>
        <rFont val="宋体"/>
        <charset val="134"/>
      </rPr>
      <t>对事业单位经常性补助</t>
    </r>
  </si>
  <si>
    <r>
      <rPr>
        <sz val="10"/>
        <rFont val="宋体"/>
        <charset val="134"/>
      </rPr>
      <t>对事业单位资本性补助</t>
    </r>
  </si>
  <si>
    <r>
      <rPr>
        <sz val="10"/>
        <rFont val="宋体"/>
        <charset val="134"/>
      </rPr>
      <t>对企业补助</t>
    </r>
  </si>
  <si>
    <r>
      <rPr>
        <sz val="10"/>
        <rFont val="宋体"/>
        <charset val="134"/>
      </rPr>
      <t>对企业资本性支出</t>
    </r>
  </si>
  <si>
    <r>
      <rPr>
        <sz val="10"/>
        <rFont val="宋体"/>
        <charset val="134"/>
      </rPr>
      <t>对个人和家庭的补助</t>
    </r>
  </si>
  <si>
    <r>
      <rPr>
        <sz val="10"/>
        <rFont val="宋体"/>
        <charset val="134"/>
      </rPr>
      <t>对社会保障基金补助</t>
    </r>
  </si>
  <si>
    <r>
      <rPr>
        <sz val="10"/>
        <rFont val="宋体"/>
        <charset val="134"/>
      </rPr>
      <t>债务利息及费用支出</t>
    </r>
  </si>
  <si>
    <r>
      <rPr>
        <sz val="10"/>
        <rFont val="宋体"/>
        <charset val="134"/>
      </rPr>
      <t>债务还本支出</t>
    </r>
  </si>
  <si>
    <r>
      <rPr>
        <sz val="10"/>
        <rFont val="宋体"/>
        <charset val="134"/>
      </rPr>
      <t>转移性支出</t>
    </r>
  </si>
  <si>
    <r>
      <rPr>
        <sz val="10"/>
        <rFont val="宋体"/>
        <charset val="134"/>
      </rPr>
      <t>预备费及预留</t>
    </r>
  </si>
  <si>
    <r>
      <rPr>
        <sz val="10"/>
        <rFont val="宋体"/>
        <charset val="134"/>
      </rPr>
      <t>其他支出</t>
    </r>
  </si>
  <si>
    <t>合计</t>
  </si>
  <si>
    <t>一般公共服务支出</t>
  </si>
  <si>
    <t>节能环保支出</t>
  </si>
  <si>
    <t>城乡社区支出</t>
  </si>
  <si>
    <t>资源勘探工业信息等支出</t>
  </si>
  <si>
    <t>商业服务业等支出</t>
  </si>
  <si>
    <t>债务发行费用支出</t>
  </si>
  <si>
    <r>
      <rPr>
        <sz val="12"/>
        <color rgb="FF000000"/>
        <rFont val="宋体"/>
        <charset val="134"/>
      </rPr>
      <t>附表</t>
    </r>
    <r>
      <rPr>
        <sz val="12"/>
        <color rgb="FF000000"/>
        <rFont val="Times New Roman"/>
        <family val="1"/>
      </rPr>
      <t>48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</si>
  <si>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family val="1"/>
      </rPr>
      <t>2021</t>
    </r>
    <r>
      <rPr>
        <sz val="20"/>
        <rFont val="方正大标宋简体"/>
        <charset val="134"/>
      </rPr>
      <t>年一般公共预算基本支出表</t>
    </r>
  </si>
  <si>
    <r>
      <rPr>
        <sz val="11"/>
        <rFont val="宋体"/>
        <charset val="134"/>
      </rPr>
      <t>支出经济分类</t>
    </r>
  </si>
  <si>
    <r>
      <rPr>
        <sz val="11"/>
        <rFont val="Times New Roman"/>
        <family val="1"/>
      </rPr>
      <t>2020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</si>
  <si>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</si>
  <si>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科目名称</t>
    </r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</si>
  <si>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</si>
  <si>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人员支出</t>
    </r>
  </si>
  <si>
    <r>
      <rPr>
        <sz val="11"/>
        <rFont val="宋体"/>
        <charset val="134"/>
      </rPr>
      <t>公用支出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</si>
  <si>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</si>
  <si>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基本工资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</si>
  <si>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津贴补贴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</si>
  <si>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奖金（</t>
    </r>
    <r>
      <rPr>
        <sz val="11"/>
        <rFont val="Times New Roman"/>
        <family val="1"/>
      </rPr>
      <t>13</t>
    </r>
    <r>
      <rPr>
        <sz val="11"/>
        <rFont val="宋体"/>
        <charset val="134"/>
      </rPr>
      <t>个月）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</si>
  <si>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绩效工资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</si>
  <si>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机关事业单位基本养老保险缴费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</si>
  <si>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职业年金缴费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</si>
  <si>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公务员医疗补助缴费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</si>
  <si>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</si>
  <si>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住房公积金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</si>
  <si>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</si>
  <si>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</si>
  <si>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办公费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</si>
  <si>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印刷费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</si>
  <si>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咨询费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</si>
  <si>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水费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</si>
  <si>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电费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</si>
  <si>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邮电费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</si>
  <si>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物业管理费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</si>
  <si>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差旅费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</si>
  <si>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维修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护</t>
    </r>
    <r>
      <rPr>
        <sz val="11"/>
        <rFont val="Times New Roman"/>
        <family val="1"/>
      </rPr>
      <t>)</t>
    </r>
    <r>
      <rPr>
        <sz val="11"/>
        <rFont val="宋体"/>
        <charset val="134"/>
      </rPr>
      <t>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</si>
  <si>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会议费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</si>
  <si>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培训费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</si>
  <si>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公务接待费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</si>
  <si>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工会经费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</si>
  <si>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福利费</t>
    </r>
  </si>
  <si>
    <r>
      <rPr>
        <sz val="11"/>
        <rFont val="Times New Roman"/>
        <family val="1"/>
      </rPr>
      <t xml:space="preserve"> </t>
    </r>
    <r>
      <rPr>
        <sz val="11"/>
        <rFont val="宋体"/>
        <charset val="134"/>
      </rPr>
      <t>公务用车运行维护费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</si>
  <si>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公务交通补贴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</si>
  <si>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税金及附加费用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</si>
  <si>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</si>
  <si>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</si>
  <si>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离休费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</si>
  <si>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退休费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</si>
  <si>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抚恤金</t>
    </r>
  </si>
  <si>
    <r>
      <rPr>
        <sz val="11"/>
        <rFont val="宋体"/>
        <charset val="134"/>
      </rPr>
      <t>其他支出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</si>
  <si>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charset val="134"/>
      </rPr>
      <t>预备费及预留</t>
    </r>
  </si>
  <si>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49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</si>
  <si>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family val="1"/>
      </rPr>
      <t>2021</t>
    </r>
    <r>
      <rPr>
        <sz val="20"/>
        <rFont val="方正大标宋简体"/>
        <charset val="134"/>
      </rPr>
      <t>年政府性基金预算收入表</t>
    </r>
  </si>
  <si>
    <t xml:space="preserve">       </t>
  </si>
  <si>
    <r>
      <rPr>
        <b/>
        <sz val="11"/>
        <rFont val="宋体"/>
        <charset val="134"/>
      </rPr>
      <t>项目</t>
    </r>
  </si>
  <si>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</si>
  <si>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</si>
  <si>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</si>
  <si>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</si>
  <si>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</si>
  <si>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</si>
  <si>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</si>
  <si>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其他土地出让收入</t>
    </r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</si>
  <si>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</si>
  <si>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</si>
  <si>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</si>
  <si>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</si>
  <si>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</si>
  <si>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</si>
  <si>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</si>
  <si>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134"/>
      </rPr>
      <t>　</t>
    </r>
    <r>
      <rPr>
        <sz val="11"/>
        <rFont val="Times New Roman"/>
      </rPr>
      <t xml:space="preserve">    </t>
    </r>
    <r>
      <rPr>
        <sz val="11"/>
        <rFont val="宋体"/>
        <charset val="134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</si>
  <si>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</si>
  <si>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</si>
  <si>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一、政府性基金转移支付收入</t>
    </r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</si>
  <si>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</si>
  <si>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</si>
  <si>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</si>
  <si>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</si>
  <si>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</si>
  <si>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</si>
  <si>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</si>
  <si>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</si>
  <si>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</si>
  <si>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</si>
  <si>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</si>
  <si>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</si>
  <si>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</si>
  <si>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</si>
  <si>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</si>
  <si>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</si>
  <si>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</si>
  <si>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</si>
  <si>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</si>
  <si>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</si>
  <si>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</si>
  <si>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r>
      <rPr>
        <sz val="12"/>
        <rFont val="宋体"/>
        <charset val="134"/>
      </rPr>
      <t>附表</t>
    </r>
    <r>
      <rPr>
        <sz val="12"/>
        <rFont val="Times New Roman"/>
        <family val="1"/>
      </rPr>
      <t>30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</si>
  <si>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family val="1"/>
      </rPr>
      <t>2021</t>
    </r>
    <r>
      <rPr>
        <sz val="20"/>
        <rFont val="方正大标宋简体"/>
        <charset val="134"/>
      </rPr>
      <t>年政府性基金预算支出表</t>
    </r>
  </si>
  <si>
    <r>
      <rPr>
        <sz val="10"/>
        <rFont val="宋体"/>
        <charset val="134"/>
      </rPr>
      <t>单位：万元</t>
    </r>
    <r>
      <rPr>
        <sz val="10"/>
        <rFont val="Times New Roman"/>
        <family val="1"/>
      </rPr>
      <t xml:space="preserve">             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</si>
  <si>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</si>
  <si>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</si>
  <si>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</si>
  <si>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</si>
  <si>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</si>
  <si>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</si>
  <si>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</si>
  <si>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</si>
  <si>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</si>
  <si>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</si>
  <si>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</si>
  <si>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</si>
  <si>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</si>
  <si>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</si>
  <si>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</si>
  <si>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</si>
  <si>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</si>
  <si>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</si>
  <si>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</si>
  <si>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</si>
  <si>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</rPr>
      <t xml:space="preserve"> </t>
    </r>
    <r>
      <rPr>
        <sz val="11"/>
        <color indexed="8"/>
        <rFont val="Times New Roman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</si>
  <si>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</rPr>
      <t xml:space="preserve"> </t>
    </r>
    <r>
      <rPr>
        <sz val="11"/>
        <color indexed="8"/>
        <rFont val="Times New Roman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</si>
  <si>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</si>
  <si>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</si>
  <si>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</si>
  <si>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</si>
  <si>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</si>
  <si>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</si>
  <si>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</si>
  <si>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</si>
  <si>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</si>
  <si>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</si>
  <si>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</si>
  <si>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</si>
  <si>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</si>
  <si>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</si>
  <si>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</si>
  <si>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</si>
  <si>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</si>
  <si>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</si>
  <si>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</rPr>
      <t xml:space="preserve"> </t>
    </r>
    <r>
      <rPr>
        <sz val="11"/>
        <color indexed="8"/>
        <rFont val="Times New Roman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</si>
  <si>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</si>
  <si>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</si>
  <si>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</si>
  <si>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</si>
  <si>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</si>
  <si>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</si>
  <si>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</si>
  <si>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</si>
  <si>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</si>
  <si>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</rPr>
      <t xml:space="preserve"> </t>
    </r>
    <r>
      <rPr>
        <sz val="11"/>
        <color indexed="8"/>
        <rFont val="Times New Roman"/>
      </rPr>
      <t xml:space="preserve">  </t>
    </r>
    <r>
      <rPr>
        <sz val="11"/>
        <rFont val="Times New Roman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</si>
  <si>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</si>
  <si>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</si>
  <si>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</si>
  <si>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</si>
  <si>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</si>
  <si>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</rPr>
      <t xml:space="preserve">  </t>
    </r>
    <r>
      <rPr>
        <sz val="11"/>
        <color indexed="8"/>
        <rFont val="Times New Roman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</si>
  <si>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</si>
  <si>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</si>
  <si>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</si>
  <si>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</rPr>
      <t xml:space="preserve"> </t>
    </r>
    <r>
      <rPr>
        <sz val="11"/>
        <color indexed="8"/>
        <rFont val="Times New Roman"/>
      </rPr>
      <t xml:space="preserve">  </t>
    </r>
    <r>
      <rPr>
        <sz val="11"/>
        <rFont val="Times New Roman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</si>
  <si>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</si>
  <si>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</si>
  <si>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</si>
  <si>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</rPr>
      <t xml:space="preserve"> </t>
    </r>
    <r>
      <rPr>
        <sz val="11"/>
        <color indexed="8"/>
        <rFont val="Times New Roman"/>
      </rPr>
      <t xml:space="preserve">  </t>
    </r>
    <r>
      <rPr>
        <sz val="11"/>
        <rFont val="Times New Roman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</si>
  <si>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</si>
  <si>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</si>
  <si>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</si>
  <si>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</si>
  <si>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</si>
  <si>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</si>
  <si>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</si>
  <si>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</si>
  <si>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</si>
  <si>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</si>
  <si>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</si>
  <si>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</si>
  <si>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</si>
  <si>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</si>
  <si>
    <t xml:space="preserve"> </t>
    <phoneticPr fontId="36" type="noConversion"/>
  </si>
</sst>
</file>

<file path=xl/styles.xml><?xml version="1.0" encoding="utf-8"?>
<styleSheet xmlns="http://schemas.openxmlformats.org/spreadsheetml/2006/main">
  <numFmts count="2">
    <numFmt numFmtId="176" formatCode="#,##0.0000"/>
    <numFmt numFmtId="177" formatCode="0_ "/>
  </numFmts>
  <fonts count="37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20"/>
      <name val="方正大标宋简体"/>
      <charset val="134"/>
    </font>
    <font>
      <sz val="2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</font>
    <font>
      <b/>
      <sz val="11"/>
      <name val="宋体"/>
      <charset val="134"/>
    </font>
    <font>
      <sz val="12"/>
      <name val="宋体"/>
      <charset val="134"/>
    </font>
    <font>
      <sz val="14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宋体"/>
      <charset val="134"/>
    </font>
    <font>
      <sz val="12"/>
      <color indexed="8"/>
      <name val="Times New Roman"/>
      <family val="1"/>
    </font>
    <font>
      <sz val="2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sz val="20"/>
      <color rgb="FF000000"/>
      <name val="方正大标宋简体"/>
      <charset val="134"/>
    </font>
    <font>
      <sz val="11"/>
      <color indexed="8"/>
      <name val="Times New Roman"/>
    </font>
    <font>
      <sz val="11"/>
      <color rgb="FF000000"/>
      <name val="Times New Roman"/>
    </font>
    <font>
      <b/>
      <sz val="11"/>
      <color indexed="8"/>
      <name val="Times New Roman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2"/>
      <color rgb="FF000000"/>
      <name val="Times New Roman"/>
      <family val="1"/>
    </font>
    <font>
      <sz val="20"/>
      <color rgb="FF000000"/>
      <name val="Times New Roman"/>
      <family val="1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1" fillId="0" borderId="0"/>
    <xf numFmtId="0" fontId="29" fillId="0" borderId="0"/>
    <xf numFmtId="0" fontId="2" fillId="0" borderId="0"/>
    <xf numFmtId="0" fontId="29" fillId="0" borderId="0"/>
    <xf numFmtId="0" fontId="30" fillId="0" borderId="0">
      <alignment vertical="center"/>
    </xf>
  </cellStyleXfs>
  <cellXfs count="145">
    <xf numFmtId="0" fontId="0" fillId="0" borderId="0" xfId="0"/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vertical="center" wrapText="1"/>
    </xf>
    <xf numFmtId="0" fontId="5" fillId="0" borderId="0" xfId="3" applyFont="1" applyFill="1" applyAlignment="1">
      <alignment vertical="center"/>
    </xf>
    <xf numFmtId="0" fontId="5" fillId="0" borderId="1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3" fontId="7" fillId="0" borderId="2" xfId="3" applyNumberFormat="1" applyFont="1" applyFill="1" applyBorder="1" applyAlignment="1" applyProtection="1">
      <alignment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vertical="center" wrapText="1"/>
    </xf>
    <xf numFmtId="3" fontId="7" fillId="0" borderId="2" xfId="3" applyNumberFormat="1" applyFont="1" applyFill="1" applyBorder="1" applyAlignment="1" applyProtection="1">
      <alignment horizontal="left" vertical="center" wrapText="1"/>
    </xf>
    <xf numFmtId="3" fontId="8" fillId="0" borderId="2" xfId="3" applyNumberFormat="1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3" fontId="10" fillId="0" borderId="2" xfId="3" applyNumberFormat="1" applyFont="1" applyFill="1" applyBorder="1" applyAlignment="1" applyProtection="1">
      <alignment horizontal="left" vertical="center" wrapText="1"/>
    </xf>
    <xf numFmtId="0" fontId="10" fillId="0" borderId="2" xfId="3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vertical="center" wrapText="1"/>
    </xf>
    <xf numFmtId="0" fontId="10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center" vertical="center" wrapText="1"/>
    </xf>
    <xf numFmtId="1" fontId="12" fillId="0" borderId="2" xfId="3" applyNumberFormat="1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 wrapText="1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3" fontId="5" fillId="0" borderId="0" xfId="3" applyNumberFormat="1" applyFont="1" applyFill="1" applyBorder="1" applyAlignment="1" applyProtection="1">
      <alignment vertical="center"/>
    </xf>
    <xf numFmtId="177" fontId="7" fillId="0" borderId="2" xfId="3" applyNumberFormat="1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vertical="center"/>
    </xf>
    <xf numFmtId="3" fontId="8" fillId="0" borderId="2" xfId="3" applyNumberFormat="1" applyFont="1" applyFill="1" applyBorder="1" applyAlignment="1" applyProtection="1">
      <alignment vertical="center" wrapText="1"/>
    </xf>
    <xf numFmtId="0" fontId="13" fillId="0" borderId="2" xfId="3" applyFont="1" applyFill="1" applyBorder="1" applyAlignment="1">
      <alignment horizontal="center" vertical="center" wrapText="1"/>
    </xf>
    <xf numFmtId="177" fontId="12" fillId="0" borderId="2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77" fontId="22" fillId="0" borderId="3" xfId="0" applyNumberFormat="1" applyFont="1" applyFill="1" applyBorder="1" applyAlignment="1" applyProtection="1">
      <alignment vertical="center"/>
      <protection locked="0"/>
    </xf>
    <xf numFmtId="177" fontId="22" fillId="0" borderId="2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2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horizontal="center" vertical="center"/>
      <protection locked="0"/>
    </xf>
    <xf numFmtId="177" fontId="21" fillId="0" borderId="2" xfId="0" applyNumberFormat="1" applyFont="1" applyBorder="1" applyAlignment="1">
      <alignment vertical="center"/>
    </xf>
    <xf numFmtId="177" fontId="21" fillId="0" borderId="2" xfId="0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left" vertical="center"/>
    </xf>
    <xf numFmtId="177" fontId="5" fillId="0" borderId="2" xfId="3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177" fontId="23" fillId="0" borderId="2" xfId="3" applyNumberFormat="1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7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vertical="center" wrapText="1"/>
    </xf>
    <xf numFmtId="177" fontId="2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177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7" fillId="4" borderId="2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vertical="center" wrapText="1"/>
    </xf>
    <xf numFmtId="177" fontId="7" fillId="4" borderId="2" xfId="3" applyNumberFormat="1" applyFont="1" applyFill="1" applyBorder="1" applyAlignment="1">
      <alignment horizontal="center" vertical="center" wrapText="1"/>
    </xf>
    <xf numFmtId="0" fontId="1" fillId="4" borderId="2" xfId="3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left" vertical="center" wrapText="1"/>
    </xf>
    <xf numFmtId="0" fontId="1" fillId="4" borderId="0" xfId="3" applyFont="1" applyFill="1" applyAlignment="1">
      <alignment vertical="center"/>
    </xf>
    <xf numFmtId="0" fontId="8" fillId="4" borderId="0" xfId="3" applyFont="1" applyFill="1" applyAlignment="1">
      <alignment vertical="center"/>
    </xf>
    <xf numFmtId="0" fontId="25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</cellXfs>
  <cellStyles count="6">
    <cellStyle name="Normal" xfId="4"/>
    <cellStyle name="常规" xfId="0" builtinId="0"/>
    <cellStyle name="常规 2" xfId="5"/>
    <cellStyle name="常规 3" xfId="1"/>
    <cellStyle name="常规 4" xfId="2"/>
    <cellStyle name="常规_21湖北省2015年地方财政预算表（20150331报部）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9"/>
  <sheetViews>
    <sheetView topLeftCell="A4" workbookViewId="0">
      <selection activeCell="L14" sqref="L14"/>
    </sheetView>
  </sheetViews>
  <sheetFormatPr defaultColWidth="9" defaultRowHeight="15.6"/>
  <cols>
    <col min="1" max="1" width="11.21875" style="101" customWidth="1"/>
    <col min="2" max="2" width="50.21875" style="101" customWidth="1"/>
    <col min="3" max="3" width="14.77734375" style="102" customWidth="1"/>
    <col min="4" max="4" width="7" style="101" customWidth="1"/>
    <col min="5" max="16384" width="9" style="101"/>
  </cols>
  <sheetData>
    <row r="1" spans="1:4" ht="23.25" customHeight="1">
      <c r="A1" s="103" t="s">
        <v>0</v>
      </c>
    </row>
    <row r="2" spans="1:4" ht="27.75" customHeight="1">
      <c r="A2" s="133" t="s">
        <v>1</v>
      </c>
      <c r="B2" s="134"/>
      <c r="C2" s="134"/>
      <c r="D2" s="134"/>
    </row>
    <row r="3" spans="1:4" s="42" customFormat="1" ht="23.25" customHeight="1">
      <c r="B3" s="104"/>
      <c r="C3" s="135" t="s">
        <v>2</v>
      </c>
      <c r="D3" s="135"/>
    </row>
    <row r="4" spans="1:4" s="42" customFormat="1" ht="18" customHeight="1">
      <c r="A4" s="105" t="s">
        <v>3</v>
      </c>
      <c r="B4" s="106" t="s">
        <v>4</v>
      </c>
      <c r="C4" s="106" t="s">
        <v>5</v>
      </c>
      <c r="D4" s="107" t="s">
        <v>6</v>
      </c>
    </row>
    <row r="5" spans="1:4" s="74" customFormat="1" ht="12.75" customHeight="1">
      <c r="A5" s="108"/>
      <c r="B5" s="109" t="s">
        <v>7</v>
      </c>
      <c r="C5" s="110">
        <f>C6+C22</f>
        <v>24105</v>
      </c>
      <c r="D5" s="85"/>
    </row>
    <row r="6" spans="1:4" s="74" customFormat="1" ht="12.75" customHeight="1">
      <c r="A6" s="108">
        <v>101</v>
      </c>
      <c r="B6" s="111" t="s">
        <v>8</v>
      </c>
      <c r="C6" s="110">
        <f>SUM(C7:C21)</f>
        <v>22322</v>
      </c>
      <c r="D6" s="85"/>
    </row>
    <row r="7" spans="1:4" s="74" customFormat="1" ht="12.75" customHeight="1">
      <c r="A7" s="108">
        <v>10101</v>
      </c>
      <c r="B7" s="111" t="s">
        <v>9</v>
      </c>
      <c r="C7" s="110">
        <v>9085</v>
      </c>
      <c r="D7" s="85"/>
    </row>
    <row r="8" spans="1:4" s="74" customFormat="1" ht="12.75" customHeight="1">
      <c r="A8" s="108">
        <v>10104</v>
      </c>
      <c r="B8" s="111" t="s">
        <v>10</v>
      </c>
      <c r="C8" s="110">
        <v>3891</v>
      </c>
      <c r="D8" s="85"/>
    </row>
    <row r="9" spans="1:4" s="74" customFormat="1" ht="12.75" customHeight="1">
      <c r="A9" s="108">
        <v>10106</v>
      </c>
      <c r="B9" s="111" t="s">
        <v>11</v>
      </c>
      <c r="C9" s="110">
        <v>867</v>
      </c>
      <c r="D9" s="85"/>
    </row>
    <row r="10" spans="1:4" s="74" customFormat="1" ht="12.75" customHeight="1">
      <c r="A10" s="108">
        <v>10107</v>
      </c>
      <c r="B10" s="111" t="s">
        <v>12</v>
      </c>
      <c r="C10" s="110">
        <v>30</v>
      </c>
      <c r="D10" s="85"/>
    </row>
    <row r="11" spans="1:4" s="74" customFormat="1" ht="12.75" customHeight="1">
      <c r="A11" s="108">
        <v>10109</v>
      </c>
      <c r="B11" s="111" t="s">
        <v>13</v>
      </c>
      <c r="C11" s="110">
        <v>1362</v>
      </c>
      <c r="D11" s="85"/>
    </row>
    <row r="12" spans="1:4" s="74" customFormat="1" ht="12.75" customHeight="1">
      <c r="A12" s="108">
        <v>10110</v>
      </c>
      <c r="B12" s="111" t="s">
        <v>14</v>
      </c>
      <c r="C12" s="110">
        <v>1004</v>
      </c>
      <c r="D12" s="85"/>
    </row>
    <row r="13" spans="1:4" s="74" customFormat="1" ht="12.75" customHeight="1">
      <c r="A13" s="108">
        <v>10111</v>
      </c>
      <c r="B13" s="111" t="s">
        <v>15</v>
      </c>
      <c r="C13" s="110">
        <v>349</v>
      </c>
      <c r="D13" s="85"/>
    </row>
    <row r="14" spans="1:4" s="74" customFormat="1" ht="12.75" customHeight="1">
      <c r="A14" s="108">
        <v>10112</v>
      </c>
      <c r="B14" s="111" t="s">
        <v>16</v>
      </c>
      <c r="C14" s="110">
        <v>1202</v>
      </c>
      <c r="D14" s="85"/>
    </row>
    <row r="15" spans="1:4" s="74" customFormat="1" ht="12.75" customHeight="1">
      <c r="A15" s="108">
        <v>10113</v>
      </c>
      <c r="B15" s="111" t="s">
        <v>17</v>
      </c>
      <c r="C15" s="110">
        <v>2869</v>
      </c>
      <c r="D15" s="85"/>
    </row>
    <row r="16" spans="1:4" s="74" customFormat="1" ht="12.75" customHeight="1">
      <c r="A16" s="108">
        <v>10114</v>
      </c>
      <c r="B16" s="111" t="s">
        <v>18</v>
      </c>
      <c r="C16" s="110">
        <v>5</v>
      </c>
      <c r="D16" s="85"/>
    </row>
    <row r="17" spans="1:4" s="74" customFormat="1" ht="14.4">
      <c r="A17" s="108">
        <v>10118</v>
      </c>
      <c r="B17" s="111" t="s">
        <v>19</v>
      </c>
      <c r="C17" s="110">
        <v>1000</v>
      </c>
      <c r="D17" s="85"/>
    </row>
    <row r="18" spans="1:4" s="74" customFormat="1" ht="14.4">
      <c r="A18" s="108">
        <v>10119</v>
      </c>
      <c r="B18" s="111" t="s">
        <v>20</v>
      </c>
      <c r="C18" s="110">
        <v>600</v>
      </c>
      <c r="D18" s="85"/>
    </row>
    <row r="19" spans="1:4" s="74" customFormat="1" ht="14.4">
      <c r="A19" s="108">
        <v>10120</v>
      </c>
      <c r="B19" s="111" t="s">
        <v>21</v>
      </c>
      <c r="C19" s="110"/>
      <c r="D19" s="85"/>
    </row>
    <row r="20" spans="1:4" s="74" customFormat="1" ht="14.4">
      <c r="A20" s="108">
        <v>10121</v>
      </c>
      <c r="B20" s="111" t="s">
        <v>22</v>
      </c>
      <c r="C20" s="110">
        <v>58</v>
      </c>
      <c r="D20" s="85"/>
    </row>
    <row r="21" spans="1:4" s="74" customFormat="1" ht="14.4">
      <c r="A21" s="108">
        <v>10199</v>
      </c>
      <c r="B21" s="111" t="s">
        <v>23</v>
      </c>
      <c r="C21" s="110"/>
      <c r="D21" s="85"/>
    </row>
    <row r="22" spans="1:4" s="74" customFormat="1" ht="14.4">
      <c r="A22" s="108">
        <v>103</v>
      </c>
      <c r="B22" s="111" t="s">
        <v>24</v>
      </c>
      <c r="C22" s="110">
        <f>SUM(C23:C30)</f>
        <v>1783</v>
      </c>
      <c r="D22" s="85"/>
    </row>
    <row r="23" spans="1:4" s="74" customFormat="1" ht="14.4">
      <c r="A23" s="108">
        <v>10302</v>
      </c>
      <c r="B23" s="111" t="s">
        <v>25</v>
      </c>
      <c r="C23" s="110">
        <v>783</v>
      </c>
      <c r="D23" s="85"/>
    </row>
    <row r="24" spans="1:4" s="74" customFormat="1" ht="14.4">
      <c r="A24" s="108">
        <v>10304</v>
      </c>
      <c r="B24" s="111" t="s">
        <v>26</v>
      </c>
      <c r="C24" s="110">
        <v>900</v>
      </c>
      <c r="D24" s="85"/>
    </row>
    <row r="25" spans="1:4" s="74" customFormat="1" ht="14.4">
      <c r="A25" s="108">
        <v>10305</v>
      </c>
      <c r="B25" s="111" t="s">
        <v>27</v>
      </c>
      <c r="C25" s="110">
        <v>30</v>
      </c>
      <c r="D25" s="85"/>
    </row>
    <row r="26" spans="1:4" s="74" customFormat="1" ht="14.4">
      <c r="A26" s="108">
        <v>10306</v>
      </c>
      <c r="B26" s="111" t="s">
        <v>28</v>
      </c>
      <c r="C26" s="110"/>
      <c r="D26" s="85"/>
    </row>
    <row r="27" spans="1:4" s="74" customFormat="1" ht="14.4">
      <c r="A27" s="108">
        <v>10307</v>
      </c>
      <c r="B27" s="111" t="s">
        <v>29</v>
      </c>
      <c r="C27" s="110">
        <v>70</v>
      </c>
      <c r="D27" s="85"/>
    </row>
    <row r="28" spans="1:4" s="74" customFormat="1" ht="14.4">
      <c r="A28" s="108">
        <v>10308</v>
      </c>
      <c r="B28" s="111" t="s">
        <v>30</v>
      </c>
      <c r="C28" s="110"/>
      <c r="D28" s="85"/>
    </row>
    <row r="29" spans="1:4" s="74" customFormat="1" ht="14.4">
      <c r="A29" s="108">
        <v>10309</v>
      </c>
      <c r="B29" s="111" t="s">
        <v>31</v>
      </c>
      <c r="C29" s="110"/>
      <c r="D29" s="85"/>
    </row>
    <row r="30" spans="1:4" s="74" customFormat="1" ht="14.4">
      <c r="A30" s="108">
        <v>10399</v>
      </c>
      <c r="B30" s="111" t="s">
        <v>32</v>
      </c>
      <c r="C30" s="110"/>
      <c r="D30" s="85"/>
    </row>
    <row r="31" spans="1:4" s="74" customFormat="1" ht="14.4">
      <c r="A31" s="108">
        <v>110</v>
      </c>
      <c r="B31" s="111" t="s">
        <v>33</v>
      </c>
      <c r="C31" s="110">
        <f>C32+C34+C97+C109+C70</f>
        <v>35367.4</v>
      </c>
      <c r="D31" s="85"/>
    </row>
    <row r="32" spans="1:4" s="74" customFormat="1" ht="14.4">
      <c r="A32" s="108">
        <v>11001</v>
      </c>
      <c r="B32" s="112" t="s">
        <v>34</v>
      </c>
      <c r="C32" s="110">
        <v>333</v>
      </c>
      <c r="D32" s="85"/>
    </row>
    <row r="33" spans="1:4" s="74" customFormat="1" ht="14.4">
      <c r="A33" s="108">
        <v>1100199</v>
      </c>
      <c r="B33" s="112" t="s">
        <v>35</v>
      </c>
      <c r="C33" s="110">
        <v>333</v>
      </c>
      <c r="D33" s="85"/>
    </row>
    <row r="34" spans="1:4" s="74" customFormat="1" ht="14.4">
      <c r="A34" s="108">
        <v>11002</v>
      </c>
      <c r="B34" s="112" t="s">
        <v>36</v>
      </c>
      <c r="C34" s="110">
        <f>SUM(C35:C69)</f>
        <v>12176</v>
      </c>
      <c r="D34" s="85"/>
    </row>
    <row r="35" spans="1:4" s="74" customFormat="1" ht="14.4">
      <c r="A35" s="108">
        <v>1100201</v>
      </c>
      <c r="B35" s="113" t="s">
        <v>37</v>
      </c>
      <c r="C35" s="110"/>
      <c r="D35" s="85"/>
    </row>
    <row r="36" spans="1:4" s="74" customFormat="1" ht="14.4">
      <c r="A36" s="108">
        <v>1100202</v>
      </c>
      <c r="B36" s="112" t="s">
        <v>38</v>
      </c>
      <c r="C36" s="110">
        <v>442</v>
      </c>
      <c r="D36" s="85"/>
    </row>
    <row r="37" spans="1:4" s="74" customFormat="1" ht="14.4">
      <c r="A37" s="108">
        <v>1100207</v>
      </c>
      <c r="B37" s="112" t="s">
        <v>39</v>
      </c>
      <c r="C37" s="110">
        <v>2003</v>
      </c>
      <c r="D37" s="85"/>
    </row>
    <row r="38" spans="1:4" s="74" customFormat="1" ht="14.4">
      <c r="A38" s="108">
        <v>1100208</v>
      </c>
      <c r="B38" s="112" t="s">
        <v>40</v>
      </c>
      <c r="C38" s="110">
        <v>7000</v>
      </c>
      <c r="D38" s="85"/>
    </row>
    <row r="39" spans="1:4" s="74" customFormat="1" ht="14.4">
      <c r="A39" s="108">
        <v>1100220</v>
      </c>
      <c r="B39" s="112" t="s">
        <v>41</v>
      </c>
      <c r="C39" s="110"/>
      <c r="D39" s="85"/>
    </row>
    <row r="40" spans="1:4" s="74" customFormat="1" ht="14.4">
      <c r="A40" s="108">
        <v>1100221</v>
      </c>
      <c r="B40" s="112" t="s">
        <v>42</v>
      </c>
      <c r="C40" s="110"/>
      <c r="D40" s="85"/>
    </row>
    <row r="41" spans="1:4" s="74" customFormat="1" ht="14.4">
      <c r="A41" s="108">
        <v>1100222</v>
      </c>
      <c r="B41" s="112" t="s">
        <v>43</v>
      </c>
      <c r="C41" s="110"/>
      <c r="D41" s="85"/>
    </row>
    <row r="42" spans="1:4" s="74" customFormat="1" ht="14.4">
      <c r="A42" s="108">
        <v>1100225</v>
      </c>
      <c r="B42" s="112" t="s">
        <v>44</v>
      </c>
      <c r="C42" s="110"/>
      <c r="D42" s="85"/>
    </row>
    <row r="43" spans="1:4" s="74" customFormat="1" ht="14.4">
      <c r="A43" s="108">
        <v>1100226</v>
      </c>
      <c r="B43" s="112" t="s">
        <v>45</v>
      </c>
      <c r="C43" s="110"/>
      <c r="D43" s="85"/>
    </row>
    <row r="44" spans="1:4" s="74" customFormat="1" ht="14.4">
      <c r="A44" s="108">
        <v>1100227</v>
      </c>
      <c r="B44" s="112" t="s">
        <v>46</v>
      </c>
      <c r="C44" s="110">
        <v>1859</v>
      </c>
      <c r="D44" s="85"/>
    </row>
    <row r="45" spans="1:4" s="74" customFormat="1" ht="14.4">
      <c r="A45" s="108">
        <v>1100228</v>
      </c>
      <c r="B45" s="112" t="s">
        <v>47</v>
      </c>
      <c r="C45" s="110"/>
      <c r="D45" s="85"/>
    </row>
    <row r="46" spans="1:4" s="74" customFormat="1" ht="14.4">
      <c r="A46" s="108" t="s">
        <v>48</v>
      </c>
      <c r="B46" s="114" t="s">
        <v>49</v>
      </c>
      <c r="C46" s="110"/>
      <c r="D46" s="85"/>
    </row>
    <row r="47" spans="1:4" s="74" customFormat="1" ht="14.4">
      <c r="A47" s="108">
        <v>1100241</v>
      </c>
      <c r="B47" s="112" t="s">
        <v>50</v>
      </c>
      <c r="C47" s="110"/>
      <c r="D47" s="85"/>
    </row>
    <row r="48" spans="1:4" s="74" customFormat="1" ht="14.4">
      <c r="A48" s="108">
        <v>1100242</v>
      </c>
      <c r="B48" s="112" t="s">
        <v>51</v>
      </c>
      <c r="C48" s="110"/>
      <c r="D48" s="85"/>
    </row>
    <row r="49" spans="1:4" s="74" customFormat="1" ht="14.4">
      <c r="A49" s="108">
        <v>1100243</v>
      </c>
      <c r="B49" s="112" t="s">
        <v>52</v>
      </c>
      <c r="C49" s="110"/>
      <c r="D49" s="85"/>
    </row>
    <row r="50" spans="1:4" s="74" customFormat="1" ht="14.4">
      <c r="A50" s="108">
        <v>1100244</v>
      </c>
      <c r="B50" s="112" t="s">
        <v>53</v>
      </c>
      <c r="C50" s="110"/>
      <c r="D50" s="85"/>
    </row>
    <row r="51" spans="1:4" s="74" customFormat="1" ht="14.4">
      <c r="A51" s="108">
        <v>1100245</v>
      </c>
      <c r="B51" s="112" t="s">
        <v>54</v>
      </c>
      <c r="C51" s="110"/>
      <c r="D51" s="85"/>
    </row>
    <row r="52" spans="1:4" s="74" customFormat="1" ht="14.4">
      <c r="A52" s="108">
        <v>1100246</v>
      </c>
      <c r="B52" s="112" t="s">
        <v>55</v>
      </c>
      <c r="C52" s="110"/>
      <c r="D52" s="85"/>
    </row>
    <row r="53" spans="1:4" s="74" customFormat="1" ht="14.4">
      <c r="A53" s="108">
        <v>1100247</v>
      </c>
      <c r="B53" s="112" t="s">
        <v>56</v>
      </c>
      <c r="C53" s="110"/>
      <c r="D53" s="85"/>
    </row>
    <row r="54" spans="1:4" s="74" customFormat="1" ht="14.4">
      <c r="A54" s="108">
        <v>1100248</v>
      </c>
      <c r="B54" s="112" t="s">
        <v>57</v>
      </c>
      <c r="C54" s="110"/>
      <c r="D54" s="85"/>
    </row>
    <row r="55" spans="1:4" s="74" customFormat="1" ht="14.4">
      <c r="A55" s="108">
        <v>1100249</v>
      </c>
      <c r="B55" s="112" t="s">
        <v>58</v>
      </c>
      <c r="C55" s="110"/>
      <c r="D55" s="85"/>
    </row>
    <row r="56" spans="1:4" s="74" customFormat="1" ht="14.4">
      <c r="A56" s="108">
        <v>1100250</v>
      </c>
      <c r="B56" s="112" t="s">
        <v>59</v>
      </c>
      <c r="C56" s="110"/>
      <c r="D56" s="85"/>
    </row>
    <row r="57" spans="1:4" s="74" customFormat="1" ht="14.4">
      <c r="A57" s="108">
        <v>1100251</v>
      </c>
      <c r="B57" s="112" t="s">
        <v>60</v>
      </c>
      <c r="C57" s="110"/>
      <c r="D57" s="85"/>
    </row>
    <row r="58" spans="1:4" s="74" customFormat="1" ht="14.4">
      <c r="A58" s="108">
        <v>1100252</v>
      </c>
      <c r="B58" s="112" t="s">
        <v>61</v>
      </c>
      <c r="C58" s="110"/>
      <c r="D58" s="85"/>
    </row>
    <row r="59" spans="1:4" s="74" customFormat="1" ht="14.4">
      <c r="A59" s="108">
        <v>1100253</v>
      </c>
      <c r="B59" s="112" t="s">
        <v>62</v>
      </c>
      <c r="C59" s="110"/>
      <c r="D59" s="85"/>
    </row>
    <row r="60" spans="1:4" s="74" customFormat="1" ht="14.4">
      <c r="A60" s="108">
        <v>1100254</v>
      </c>
      <c r="B60" s="113" t="s">
        <v>63</v>
      </c>
      <c r="C60" s="110"/>
      <c r="D60" s="85"/>
    </row>
    <row r="61" spans="1:4" s="74" customFormat="1" ht="14.4">
      <c r="A61" s="108">
        <v>1100255</v>
      </c>
      <c r="B61" s="112" t="s">
        <v>64</v>
      </c>
      <c r="C61" s="110"/>
      <c r="D61" s="85"/>
    </row>
    <row r="62" spans="1:4" s="74" customFormat="1" ht="14.4">
      <c r="A62" s="108">
        <v>1100256</v>
      </c>
      <c r="B62" s="112" t="s">
        <v>65</v>
      </c>
      <c r="C62" s="110"/>
      <c r="D62" s="85"/>
    </row>
    <row r="63" spans="1:4" s="74" customFormat="1" ht="14.4">
      <c r="A63" s="108">
        <v>1100257</v>
      </c>
      <c r="B63" s="112" t="s">
        <v>66</v>
      </c>
      <c r="C63" s="110"/>
      <c r="D63" s="85"/>
    </row>
    <row r="64" spans="1:4" s="74" customFormat="1" ht="14.4">
      <c r="A64" s="108">
        <v>1100258</v>
      </c>
      <c r="B64" s="112" t="s">
        <v>67</v>
      </c>
      <c r="C64" s="110"/>
      <c r="D64" s="85"/>
    </row>
    <row r="65" spans="1:4" s="74" customFormat="1" ht="14.4">
      <c r="A65" s="108" t="s">
        <v>68</v>
      </c>
      <c r="B65" s="114" t="s">
        <v>69</v>
      </c>
      <c r="C65" s="110"/>
      <c r="D65" s="85"/>
    </row>
    <row r="66" spans="1:4" s="74" customFormat="1" ht="14.4">
      <c r="A66" s="108">
        <v>1100259</v>
      </c>
      <c r="B66" s="113" t="s">
        <v>70</v>
      </c>
      <c r="C66" s="110"/>
      <c r="D66" s="85"/>
    </row>
    <row r="67" spans="1:4" s="74" customFormat="1" ht="14.4">
      <c r="A67" s="108">
        <v>1100260</v>
      </c>
      <c r="B67" s="113" t="s">
        <v>71</v>
      </c>
      <c r="C67" s="110"/>
      <c r="D67" s="85"/>
    </row>
    <row r="68" spans="1:4" s="74" customFormat="1" ht="14.4">
      <c r="A68" s="108">
        <v>1100269</v>
      </c>
      <c r="B68" s="112" t="s">
        <v>72</v>
      </c>
      <c r="C68" s="110"/>
      <c r="D68" s="85"/>
    </row>
    <row r="69" spans="1:4" s="74" customFormat="1" ht="14.4">
      <c r="A69" s="108">
        <v>1100299</v>
      </c>
      <c r="B69" s="112" t="s">
        <v>73</v>
      </c>
      <c r="C69" s="110">
        <v>872</v>
      </c>
      <c r="D69" s="85"/>
    </row>
    <row r="70" spans="1:4" s="74" customFormat="1" ht="14.4">
      <c r="A70" s="108">
        <v>11003</v>
      </c>
      <c r="B70" s="112" t="s">
        <v>74</v>
      </c>
      <c r="C70" s="110">
        <f>SUM(C71:C90)</f>
        <v>7305.7</v>
      </c>
      <c r="D70" s="85"/>
    </row>
    <row r="71" spans="1:4" s="74" customFormat="1" ht="14.4">
      <c r="A71" s="108">
        <v>1100301</v>
      </c>
      <c r="B71" s="112" t="s">
        <v>75</v>
      </c>
      <c r="C71" s="110">
        <v>68.400000000000006</v>
      </c>
      <c r="D71" s="85"/>
    </row>
    <row r="72" spans="1:4" s="74" customFormat="1" ht="14.4">
      <c r="A72" s="108">
        <v>1100302</v>
      </c>
      <c r="B72" s="112" t="s">
        <v>76</v>
      </c>
      <c r="C72" s="110"/>
      <c r="D72" s="85"/>
    </row>
    <row r="73" spans="1:4" s="74" customFormat="1" ht="14.4">
      <c r="A73" s="108">
        <v>1100303</v>
      </c>
      <c r="B73" s="112" t="s">
        <v>77</v>
      </c>
      <c r="C73" s="110"/>
      <c r="D73" s="85"/>
    </row>
    <row r="74" spans="1:4" s="74" customFormat="1" ht="14.4">
      <c r="A74" s="108">
        <v>1100304</v>
      </c>
      <c r="B74" s="112" t="s">
        <v>78</v>
      </c>
      <c r="C74" s="110"/>
      <c r="D74" s="85"/>
    </row>
    <row r="75" spans="1:4" s="74" customFormat="1" ht="14.4">
      <c r="A75" s="108">
        <v>1100305</v>
      </c>
      <c r="B75" s="112" t="s">
        <v>79</v>
      </c>
      <c r="C75" s="110">
        <v>347</v>
      </c>
      <c r="D75" s="85"/>
    </row>
    <row r="76" spans="1:4" s="74" customFormat="1" ht="14.4">
      <c r="A76" s="108">
        <v>1100306</v>
      </c>
      <c r="B76" s="112" t="s">
        <v>80</v>
      </c>
      <c r="C76" s="110">
        <v>300</v>
      </c>
      <c r="D76" s="85"/>
    </row>
    <row r="77" spans="1:4" s="74" customFormat="1" ht="14.4">
      <c r="A77" s="108">
        <v>1100307</v>
      </c>
      <c r="B77" s="112" t="s">
        <v>81</v>
      </c>
      <c r="C77" s="110">
        <v>35</v>
      </c>
      <c r="D77" s="85"/>
    </row>
    <row r="78" spans="1:4" s="74" customFormat="1" ht="14.4">
      <c r="A78" s="108">
        <v>1100308</v>
      </c>
      <c r="B78" s="112" t="s">
        <v>82</v>
      </c>
      <c r="C78" s="110">
        <v>2904.5</v>
      </c>
      <c r="D78" s="85"/>
    </row>
    <row r="79" spans="1:4" s="74" customFormat="1" ht="14.4">
      <c r="A79" s="108">
        <v>1100310</v>
      </c>
      <c r="B79" s="112" t="s">
        <v>83</v>
      </c>
      <c r="C79" s="110">
        <v>891</v>
      </c>
      <c r="D79" s="85"/>
    </row>
    <row r="80" spans="1:4" s="74" customFormat="1" ht="14.4">
      <c r="A80" s="108">
        <v>1100311</v>
      </c>
      <c r="B80" s="112" t="s">
        <v>84</v>
      </c>
      <c r="C80" s="110">
        <v>106</v>
      </c>
      <c r="D80" s="85"/>
    </row>
    <row r="81" spans="1:4" s="74" customFormat="1" ht="14.4">
      <c r="A81" s="108">
        <v>1100312</v>
      </c>
      <c r="B81" s="112" t="s">
        <v>85</v>
      </c>
      <c r="C81" s="110">
        <v>256</v>
      </c>
      <c r="D81" s="85"/>
    </row>
    <row r="82" spans="1:4" s="74" customFormat="1" ht="14.4">
      <c r="A82" s="108">
        <v>1100313</v>
      </c>
      <c r="B82" s="112" t="s">
        <v>86</v>
      </c>
      <c r="C82" s="110">
        <v>2048.8000000000002</v>
      </c>
      <c r="D82" s="85"/>
    </row>
    <row r="83" spans="1:4" s="74" customFormat="1" ht="14.4">
      <c r="A83" s="108">
        <v>1100314</v>
      </c>
      <c r="B83" s="112" t="s">
        <v>87</v>
      </c>
      <c r="C83" s="110"/>
      <c r="D83" s="85"/>
    </row>
    <row r="84" spans="1:4" s="74" customFormat="1" ht="14.4">
      <c r="A84" s="108">
        <v>1100315</v>
      </c>
      <c r="B84" s="113" t="s">
        <v>88</v>
      </c>
      <c r="C84" s="110">
        <v>339</v>
      </c>
      <c r="D84" s="85"/>
    </row>
    <row r="85" spans="1:4" s="74" customFormat="1" ht="14.4">
      <c r="A85" s="108">
        <v>1100316</v>
      </c>
      <c r="B85" s="112" t="s">
        <v>89</v>
      </c>
      <c r="C85" s="110"/>
      <c r="D85" s="85"/>
    </row>
    <row r="86" spans="1:4" s="74" customFormat="1" ht="14.4">
      <c r="A86" s="108">
        <v>1100317</v>
      </c>
      <c r="B86" s="112" t="s">
        <v>90</v>
      </c>
      <c r="C86" s="110"/>
      <c r="D86" s="85"/>
    </row>
    <row r="87" spans="1:4" s="74" customFormat="1" ht="14.4">
      <c r="A87" s="108">
        <v>1100320</v>
      </c>
      <c r="B87" s="112" t="s">
        <v>91</v>
      </c>
      <c r="C87" s="110"/>
      <c r="D87" s="85"/>
    </row>
    <row r="88" spans="1:4" s="74" customFormat="1" ht="14.4">
      <c r="A88" s="108">
        <v>1100321</v>
      </c>
      <c r="B88" s="112" t="s">
        <v>92</v>
      </c>
      <c r="C88" s="110"/>
      <c r="D88" s="85"/>
    </row>
    <row r="89" spans="1:4" s="74" customFormat="1" ht="14.4">
      <c r="A89" s="108">
        <v>1100322</v>
      </c>
      <c r="B89" s="112" t="s">
        <v>93</v>
      </c>
      <c r="C89" s="110"/>
      <c r="D89" s="85"/>
    </row>
    <row r="90" spans="1:4" s="74" customFormat="1" ht="14.4">
      <c r="A90" s="108">
        <v>1100324</v>
      </c>
      <c r="B90" s="115" t="s">
        <v>94</v>
      </c>
      <c r="C90" s="110">
        <v>10</v>
      </c>
      <c r="D90" s="85"/>
    </row>
    <row r="91" spans="1:4" s="74" customFormat="1" ht="14.4">
      <c r="A91" s="108">
        <v>1100399</v>
      </c>
      <c r="B91" s="112" t="s">
        <v>95</v>
      </c>
      <c r="C91" s="110"/>
      <c r="D91" s="85"/>
    </row>
    <row r="92" spans="1:4" s="74" customFormat="1" ht="14.4">
      <c r="A92" s="108">
        <v>11006</v>
      </c>
      <c r="B92" s="112" t="s">
        <v>96</v>
      </c>
      <c r="C92" s="110"/>
      <c r="D92" s="85"/>
    </row>
    <row r="93" spans="1:4" s="74" customFormat="1" ht="14.4">
      <c r="A93" s="108">
        <v>1100601</v>
      </c>
      <c r="B93" s="112" t="s">
        <v>97</v>
      </c>
      <c r="C93" s="110"/>
      <c r="D93" s="85"/>
    </row>
    <row r="94" spans="1:4" s="74" customFormat="1" ht="14.4">
      <c r="A94" s="108">
        <v>1100602</v>
      </c>
      <c r="B94" s="112" t="s">
        <v>98</v>
      </c>
      <c r="C94" s="110"/>
      <c r="D94" s="85"/>
    </row>
    <row r="95" spans="1:4" s="100" customFormat="1" ht="14.4">
      <c r="A95" s="116">
        <v>11008</v>
      </c>
      <c r="B95" s="117" t="s">
        <v>99</v>
      </c>
      <c r="C95" s="118">
        <f>SUM(C96:C96)</f>
        <v>0</v>
      </c>
      <c r="D95" s="119"/>
    </row>
    <row r="96" spans="1:4" s="100" customFormat="1" ht="14.4">
      <c r="A96" s="116"/>
      <c r="B96" s="117" t="s">
        <v>100</v>
      </c>
      <c r="C96" s="118"/>
      <c r="D96" s="119"/>
    </row>
    <row r="97" spans="1:4" s="74" customFormat="1" ht="14.4">
      <c r="A97" s="108">
        <v>11009</v>
      </c>
      <c r="B97" s="112" t="s">
        <v>101</v>
      </c>
      <c r="C97" s="110">
        <f>C98</f>
        <v>14140.7</v>
      </c>
      <c r="D97" s="85"/>
    </row>
    <row r="98" spans="1:4" s="74" customFormat="1" ht="14.4">
      <c r="A98" s="108">
        <v>1100901</v>
      </c>
      <c r="B98" s="112" t="s">
        <v>102</v>
      </c>
      <c r="C98" s="110">
        <f>SUM(C99:C102)</f>
        <v>14140.7</v>
      </c>
      <c r="D98" s="85"/>
    </row>
    <row r="99" spans="1:4" s="74" customFormat="1" ht="14.4">
      <c r="A99" s="108">
        <v>110090102</v>
      </c>
      <c r="B99" s="112" t="s">
        <v>103</v>
      </c>
      <c r="C99" s="110">
        <v>7256.7</v>
      </c>
      <c r="D99" s="85"/>
    </row>
    <row r="100" spans="1:4" s="74" customFormat="1" ht="14.4">
      <c r="A100" s="108">
        <v>110090103</v>
      </c>
      <c r="B100" s="112" t="s">
        <v>104</v>
      </c>
      <c r="C100" s="110"/>
      <c r="D100" s="85"/>
    </row>
    <row r="101" spans="1:4" s="74" customFormat="1" ht="14.4">
      <c r="A101" s="108">
        <v>110090104</v>
      </c>
      <c r="B101" s="112" t="s">
        <v>105</v>
      </c>
      <c r="C101" s="110"/>
      <c r="D101" s="85"/>
    </row>
    <row r="102" spans="1:4" s="74" customFormat="1" ht="14.4">
      <c r="A102" s="108">
        <v>110090199</v>
      </c>
      <c r="B102" s="112" t="s">
        <v>106</v>
      </c>
      <c r="C102" s="110">
        <v>6884</v>
      </c>
      <c r="D102" s="85"/>
    </row>
    <row r="103" spans="1:4" s="74" customFormat="1" ht="14.4">
      <c r="A103" s="108">
        <v>11011</v>
      </c>
      <c r="B103" s="112" t="s">
        <v>107</v>
      </c>
      <c r="C103" s="120">
        <f>C104</f>
        <v>0</v>
      </c>
      <c r="D103" s="85"/>
    </row>
    <row r="104" spans="1:4" s="74" customFormat="1" ht="14.4">
      <c r="A104" s="108">
        <v>1101101</v>
      </c>
      <c r="B104" s="112" t="s">
        <v>108</v>
      </c>
      <c r="C104" s="110">
        <f>C105+C108</f>
        <v>0</v>
      </c>
      <c r="D104" s="85"/>
    </row>
    <row r="105" spans="1:4" s="74" customFormat="1" ht="14.4">
      <c r="A105" s="108">
        <v>110110101</v>
      </c>
      <c r="B105" s="111" t="s">
        <v>109</v>
      </c>
      <c r="C105" s="110">
        <f>SUM(C106:C107)</f>
        <v>0</v>
      </c>
      <c r="D105" s="85"/>
    </row>
    <row r="106" spans="1:4" s="74" customFormat="1" ht="14.4">
      <c r="A106" s="108"/>
      <c r="B106" s="111" t="s">
        <v>110</v>
      </c>
      <c r="C106" s="110"/>
      <c r="D106" s="85"/>
    </row>
    <row r="107" spans="1:4" s="74" customFormat="1" ht="14.4">
      <c r="A107" s="108"/>
      <c r="B107" s="111" t="s">
        <v>111</v>
      </c>
      <c r="C107" s="110"/>
      <c r="D107" s="85"/>
    </row>
    <row r="108" spans="1:4" s="74" customFormat="1" ht="14.4">
      <c r="A108" s="108">
        <v>110110103</v>
      </c>
      <c r="B108" s="111" t="s">
        <v>112</v>
      </c>
      <c r="C108" s="110"/>
      <c r="D108" s="85"/>
    </row>
    <row r="109" spans="1:4" s="74" customFormat="1" ht="13.8">
      <c r="A109" s="108">
        <v>11015</v>
      </c>
      <c r="B109" s="112" t="s">
        <v>113</v>
      </c>
      <c r="C109" s="110">
        <v>1412</v>
      </c>
      <c r="D109" s="85"/>
    </row>
    <row r="110" spans="1:4" s="74" customFormat="1" ht="13.8">
      <c r="A110" s="108"/>
      <c r="B110" s="111"/>
      <c r="C110" s="110"/>
      <c r="D110" s="85"/>
    </row>
    <row r="111" spans="1:4" s="74" customFormat="1" ht="14.4">
      <c r="A111" s="108"/>
      <c r="B111" s="121" t="s">
        <v>114</v>
      </c>
      <c r="C111" s="120">
        <f>C5+C31</f>
        <v>59472.4</v>
      </c>
      <c r="D111" s="85"/>
    </row>
    <row r="112" spans="1:4" s="74" customFormat="1" ht="13.2">
      <c r="C112" s="122"/>
    </row>
    <row r="113" spans="3:3" s="74" customFormat="1" ht="13.2">
      <c r="C113" s="122"/>
    </row>
    <row r="114" spans="3:3" s="74" customFormat="1" ht="13.2">
      <c r="C114" s="122"/>
    </row>
    <row r="115" spans="3:3" s="74" customFormat="1" ht="13.2">
      <c r="C115" s="122"/>
    </row>
    <row r="116" spans="3:3" s="74" customFormat="1" ht="13.2">
      <c r="C116" s="122"/>
    </row>
    <row r="117" spans="3:3" s="74" customFormat="1" ht="13.2">
      <c r="C117" s="122"/>
    </row>
    <row r="118" spans="3:3" s="74" customFormat="1" ht="13.2">
      <c r="C118" s="122"/>
    </row>
    <row r="119" spans="3:3" s="74" customFormat="1" ht="13.2">
      <c r="C119" s="122"/>
    </row>
    <row r="120" spans="3:3" s="74" customFormat="1" ht="13.2">
      <c r="C120" s="122"/>
    </row>
    <row r="121" spans="3:3" s="74" customFormat="1" ht="13.2">
      <c r="C121" s="122"/>
    </row>
    <row r="122" spans="3:3" s="74" customFormat="1" ht="13.2">
      <c r="C122" s="122"/>
    </row>
    <row r="123" spans="3:3" s="74" customFormat="1" ht="13.2">
      <c r="C123" s="122"/>
    </row>
    <row r="124" spans="3:3" s="74" customFormat="1" ht="13.2">
      <c r="C124" s="122"/>
    </row>
    <row r="125" spans="3:3" s="74" customFormat="1" ht="13.2">
      <c r="C125" s="122"/>
    </row>
    <row r="126" spans="3:3" s="74" customFormat="1" ht="13.2">
      <c r="C126" s="122"/>
    </row>
    <row r="127" spans="3:3" s="74" customFormat="1" ht="13.2">
      <c r="C127" s="122"/>
    </row>
    <row r="128" spans="3:3" s="74" customFormat="1" ht="13.2">
      <c r="C128" s="122"/>
    </row>
    <row r="129" spans="3:3" s="74" customFormat="1" ht="13.2">
      <c r="C129" s="122"/>
    </row>
  </sheetData>
  <mergeCells count="2">
    <mergeCell ref="A2:D2"/>
    <mergeCell ref="C3:D3"/>
  </mergeCells>
  <phoneticPr fontId="36" type="noConversion"/>
  <printOptions horizontalCentered="1"/>
  <pageMargins left="0.78680555555555598" right="0.78680555555555598" top="0.78680555555555598" bottom="0.74791666666666701" header="0.31388888888888899" footer="0.51180555555555596"/>
  <pageSetup paperSize="9" firstPageNumber="37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14"/>
  <sheetViews>
    <sheetView topLeftCell="A122" workbookViewId="0">
      <selection activeCell="C189" sqref="C189"/>
    </sheetView>
  </sheetViews>
  <sheetFormatPr defaultColWidth="9" defaultRowHeight="13.8"/>
  <cols>
    <col min="1" max="1" width="11" style="42" customWidth="1"/>
    <col min="2" max="2" width="52.44140625" style="42" customWidth="1"/>
    <col min="3" max="3" width="13.109375" style="75" customWidth="1"/>
    <col min="4" max="4" width="10.109375" style="42" customWidth="1"/>
    <col min="5" max="16384" width="9" style="42"/>
  </cols>
  <sheetData>
    <row r="1" spans="1:4" ht="18" customHeight="1">
      <c r="A1" s="76" t="s">
        <v>115</v>
      </c>
      <c r="B1" s="77"/>
    </row>
    <row r="2" spans="1:4" ht="25.2">
      <c r="A2" s="136" t="s">
        <v>116</v>
      </c>
      <c r="B2" s="136"/>
      <c r="C2" s="136"/>
      <c r="D2" s="136"/>
    </row>
    <row r="3" spans="1:4" ht="20.100000000000001" customHeight="1">
      <c r="C3" s="78" t="s">
        <v>117</v>
      </c>
    </row>
    <row r="4" spans="1:4" s="74" customFormat="1" ht="18" customHeight="1">
      <c r="A4" s="79" t="s">
        <v>118</v>
      </c>
      <c r="B4" s="80" t="s">
        <v>119</v>
      </c>
      <c r="C4" s="81" t="s">
        <v>120</v>
      </c>
      <c r="D4" s="82" t="s">
        <v>121</v>
      </c>
    </row>
    <row r="5" spans="1:4" s="74" customFormat="1" ht="17.399999999999999" customHeight="1">
      <c r="A5" s="83"/>
      <c r="B5" s="84" t="s">
        <v>122</v>
      </c>
      <c r="C5" s="83">
        <f>C6+C37+C39+C44+C49+C54+C59+C108+C130+C137+C146+C172+C176+C179+C182+C183+C187+C190+C192+C200+C201+C203</f>
        <v>48932.587599999999</v>
      </c>
      <c r="D5" s="85"/>
    </row>
    <row r="6" spans="1:4">
      <c r="A6" s="86">
        <v>201</v>
      </c>
      <c r="B6" s="87" t="s">
        <v>123</v>
      </c>
      <c r="C6" s="88">
        <f>C7+C10+C13+C17+C19+C21+C23+C25+C27+C29+C31+C33</f>
        <v>6826.66</v>
      </c>
      <c r="D6" s="89"/>
    </row>
    <row r="7" spans="1:4">
      <c r="A7" s="86">
        <v>20103</v>
      </c>
      <c r="B7" s="87" t="s">
        <v>124</v>
      </c>
      <c r="C7" s="88">
        <f>C8+C9</f>
        <v>4586.6400000000003</v>
      </c>
      <c r="D7" s="89"/>
    </row>
    <row r="8" spans="1:4">
      <c r="A8" s="86">
        <v>2010301</v>
      </c>
      <c r="B8" s="87" t="s">
        <v>125</v>
      </c>
      <c r="C8" s="88">
        <v>861.73</v>
      </c>
      <c r="D8" s="89"/>
    </row>
    <row r="9" spans="1:4">
      <c r="A9" s="86">
        <v>2010399</v>
      </c>
      <c r="B9" s="87" t="s">
        <v>126</v>
      </c>
      <c r="C9" s="88">
        <v>3724.91</v>
      </c>
      <c r="D9" s="89"/>
    </row>
    <row r="10" spans="1:4">
      <c r="A10" s="86">
        <v>20105</v>
      </c>
      <c r="B10" s="87" t="s">
        <v>127</v>
      </c>
      <c r="C10" s="88">
        <f>C11+C12</f>
        <v>50</v>
      </c>
      <c r="D10" s="89"/>
    </row>
    <row r="11" spans="1:4">
      <c r="A11" s="86">
        <v>2010501</v>
      </c>
      <c r="B11" s="87" t="s">
        <v>125</v>
      </c>
      <c r="C11" s="88">
        <v>10</v>
      </c>
      <c r="D11" s="89"/>
    </row>
    <row r="12" spans="1:4">
      <c r="A12" s="86">
        <v>2010507</v>
      </c>
      <c r="B12" s="87" t="s">
        <v>128</v>
      </c>
      <c r="C12" s="88">
        <v>40</v>
      </c>
      <c r="D12" s="89"/>
    </row>
    <row r="13" spans="1:4">
      <c r="A13" s="86">
        <v>20106</v>
      </c>
      <c r="B13" s="87" t="s">
        <v>129</v>
      </c>
      <c r="C13" s="88">
        <f>C14+C15+C16</f>
        <v>282.89</v>
      </c>
      <c r="D13" s="89"/>
    </row>
    <row r="14" spans="1:4">
      <c r="A14" s="86">
        <v>2010601</v>
      </c>
      <c r="B14" s="87" t="s">
        <v>125</v>
      </c>
      <c r="C14" s="88">
        <v>197.89</v>
      </c>
      <c r="D14" s="89"/>
    </row>
    <row r="15" spans="1:4">
      <c r="A15" s="86">
        <v>2010605</v>
      </c>
      <c r="B15" s="87" t="s">
        <v>130</v>
      </c>
      <c r="C15" s="88">
        <v>40</v>
      </c>
      <c r="D15" s="89"/>
    </row>
    <row r="16" spans="1:4">
      <c r="A16" s="86">
        <v>2010699</v>
      </c>
      <c r="B16" s="87" t="s">
        <v>131</v>
      </c>
      <c r="C16" s="88">
        <v>45</v>
      </c>
      <c r="D16" s="89"/>
    </row>
    <row r="17" spans="1:4">
      <c r="A17" s="86">
        <v>20107</v>
      </c>
      <c r="B17" s="87" t="s">
        <v>132</v>
      </c>
      <c r="C17" s="88">
        <v>800</v>
      </c>
      <c r="D17" s="89"/>
    </row>
    <row r="18" spans="1:4">
      <c r="A18" s="86">
        <v>2010701</v>
      </c>
      <c r="B18" s="87" t="s">
        <v>125</v>
      </c>
      <c r="C18" s="88">
        <v>800</v>
      </c>
      <c r="D18" s="89"/>
    </row>
    <row r="19" spans="1:4">
      <c r="A19" s="86">
        <v>20108</v>
      </c>
      <c r="B19" s="87" t="s">
        <v>133</v>
      </c>
      <c r="C19" s="88">
        <v>100</v>
      </c>
      <c r="D19" s="89"/>
    </row>
    <row r="20" spans="1:4">
      <c r="A20" s="86">
        <v>2010804</v>
      </c>
      <c r="B20" s="87" t="s">
        <v>134</v>
      </c>
      <c r="C20" s="88">
        <v>100</v>
      </c>
      <c r="D20" s="89"/>
    </row>
    <row r="21" spans="1:4">
      <c r="A21" s="86">
        <v>20111</v>
      </c>
      <c r="B21" s="87" t="s">
        <v>135</v>
      </c>
      <c r="C21" s="88">
        <f>C22</f>
        <v>30.72</v>
      </c>
      <c r="D21" s="89"/>
    </row>
    <row r="22" spans="1:4">
      <c r="A22" s="86">
        <v>2011199</v>
      </c>
      <c r="B22" s="87" t="s">
        <v>136</v>
      </c>
      <c r="C22" s="88">
        <v>30.72</v>
      </c>
      <c r="D22" s="89"/>
    </row>
    <row r="23" spans="1:4">
      <c r="A23" s="86">
        <v>20113</v>
      </c>
      <c r="B23" s="87" t="s">
        <v>137</v>
      </c>
      <c r="C23" s="88">
        <f>C24</f>
        <v>295</v>
      </c>
      <c r="D23" s="89"/>
    </row>
    <row r="24" spans="1:4">
      <c r="A24" s="86">
        <v>2011308</v>
      </c>
      <c r="B24" s="87" t="s">
        <v>138</v>
      </c>
      <c r="C24" s="88">
        <v>295</v>
      </c>
      <c r="D24" s="89"/>
    </row>
    <row r="25" spans="1:4">
      <c r="A25" s="86">
        <v>20129</v>
      </c>
      <c r="B25" s="87" t="s">
        <v>139</v>
      </c>
      <c r="C25" s="88">
        <f>C26</f>
        <v>5.3</v>
      </c>
      <c r="D25" s="89"/>
    </row>
    <row r="26" spans="1:4">
      <c r="A26" s="86">
        <v>2012906</v>
      </c>
      <c r="B26" s="87" t="s">
        <v>140</v>
      </c>
      <c r="C26" s="88">
        <v>5.3</v>
      </c>
      <c r="D26" s="89"/>
    </row>
    <row r="27" spans="1:4">
      <c r="A27" s="86">
        <v>20132</v>
      </c>
      <c r="B27" s="87" t="s">
        <v>141</v>
      </c>
      <c r="C27" s="88">
        <f>C28</f>
        <v>461.2</v>
      </c>
      <c r="D27" s="89"/>
    </row>
    <row r="28" spans="1:4">
      <c r="A28" s="86">
        <v>2013299</v>
      </c>
      <c r="B28" s="87" t="s">
        <v>142</v>
      </c>
      <c r="C28" s="88">
        <v>461.2</v>
      </c>
      <c r="D28" s="89"/>
    </row>
    <row r="29" spans="1:4">
      <c r="A29" s="86">
        <v>20133</v>
      </c>
      <c r="B29" s="87" t="s">
        <v>143</v>
      </c>
      <c r="C29" s="88">
        <f>C30</f>
        <v>142.19999999999999</v>
      </c>
      <c r="D29" s="89"/>
    </row>
    <row r="30" spans="1:4">
      <c r="A30" s="86">
        <v>2013399</v>
      </c>
      <c r="B30" s="87" t="s">
        <v>144</v>
      </c>
      <c r="C30" s="88">
        <v>142.19999999999999</v>
      </c>
      <c r="D30" s="89"/>
    </row>
    <row r="31" spans="1:4">
      <c r="A31" s="86">
        <v>20134</v>
      </c>
      <c r="B31" s="87" t="s">
        <v>145</v>
      </c>
      <c r="C31" s="88">
        <f>C32</f>
        <v>2</v>
      </c>
      <c r="D31" s="89"/>
    </row>
    <row r="32" spans="1:4">
      <c r="A32" s="86">
        <v>2013404</v>
      </c>
      <c r="B32" s="87" t="s">
        <v>146</v>
      </c>
      <c r="C32" s="88">
        <v>2</v>
      </c>
      <c r="D32" s="89"/>
    </row>
    <row r="33" spans="1:4">
      <c r="A33" s="86">
        <v>20138</v>
      </c>
      <c r="B33" s="87" t="s">
        <v>147</v>
      </c>
      <c r="C33" s="88">
        <f>C34</f>
        <v>70.709999999999994</v>
      </c>
      <c r="D33" s="89"/>
    </row>
    <row r="34" spans="1:4">
      <c r="A34" s="86">
        <v>2013899</v>
      </c>
      <c r="B34" s="87" t="s">
        <v>148</v>
      </c>
      <c r="C34" s="88">
        <v>70.709999999999994</v>
      </c>
      <c r="D34" s="89"/>
    </row>
    <row r="35" spans="1:4">
      <c r="A35" s="86">
        <v>20199</v>
      </c>
      <c r="B35" s="87" t="s">
        <v>149</v>
      </c>
      <c r="C35" s="88"/>
      <c r="D35" s="89"/>
    </row>
    <row r="36" spans="1:4">
      <c r="A36" s="86">
        <v>2019999</v>
      </c>
      <c r="B36" s="87" t="s">
        <v>150</v>
      </c>
      <c r="C36" s="88"/>
      <c r="D36" s="89"/>
    </row>
    <row r="37" spans="1:4">
      <c r="A37" s="86">
        <v>203</v>
      </c>
      <c r="B37" s="87" t="s">
        <v>151</v>
      </c>
      <c r="C37" s="88">
        <f>C38</f>
        <v>8</v>
      </c>
      <c r="D37" s="89"/>
    </row>
    <row r="38" spans="1:4">
      <c r="A38" s="86">
        <v>2039901</v>
      </c>
      <c r="B38" s="87" t="s">
        <v>152</v>
      </c>
      <c r="C38" s="88">
        <v>8</v>
      </c>
      <c r="D38" s="89"/>
    </row>
    <row r="39" spans="1:4">
      <c r="A39" s="86">
        <v>204</v>
      </c>
      <c r="B39" s="87" t="s">
        <v>153</v>
      </c>
      <c r="C39" s="88">
        <f>C40+C42</f>
        <v>601.22</v>
      </c>
      <c r="D39" s="89"/>
    </row>
    <row r="40" spans="1:4">
      <c r="A40" s="86">
        <v>20402</v>
      </c>
      <c r="B40" s="87" t="s">
        <v>154</v>
      </c>
      <c r="C40" s="88">
        <f>C41</f>
        <v>575</v>
      </c>
      <c r="D40" s="89"/>
    </row>
    <row r="41" spans="1:4">
      <c r="A41" s="86">
        <v>2040299</v>
      </c>
      <c r="B41" s="87" t="s">
        <v>155</v>
      </c>
      <c r="C41" s="88">
        <v>575</v>
      </c>
      <c r="D41" s="89"/>
    </row>
    <row r="42" spans="1:4">
      <c r="A42" s="86">
        <v>20406</v>
      </c>
      <c r="B42" s="87" t="s">
        <v>156</v>
      </c>
      <c r="C42" s="88">
        <f>C43</f>
        <v>26.22</v>
      </c>
      <c r="D42" s="89"/>
    </row>
    <row r="43" spans="1:4">
      <c r="A43" s="86">
        <v>2040699</v>
      </c>
      <c r="B43" s="87" t="s">
        <v>157</v>
      </c>
      <c r="C43" s="88">
        <v>26.22</v>
      </c>
      <c r="D43" s="89"/>
    </row>
    <row r="44" spans="1:4">
      <c r="A44" s="86">
        <v>205</v>
      </c>
      <c r="B44" s="87" t="s">
        <v>158</v>
      </c>
      <c r="C44" s="88">
        <f>C45</f>
        <v>7734.69</v>
      </c>
      <c r="D44" s="89"/>
    </row>
    <row r="45" spans="1:4">
      <c r="A45" s="86">
        <v>20502</v>
      </c>
      <c r="B45" s="87" t="s">
        <v>159</v>
      </c>
      <c r="C45" s="88">
        <f>C46+C47+C48</f>
        <v>7734.69</v>
      </c>
      <c r="D45" s="89"/>
    </row>
    <row r="46" spans="1:4">
      <c r="A46" s="86">
        <v>2050201</v>
      </c>
      <c r="B46" s="87" t="s">
        <v>160</v>
      </c>
      <c r="C46" s="88">
        <v>529.32000000000005</v>
      </c>
      <c r="D46" s="89"/>
    </row>
    <row r="47" spans="1:4">
      <c r="A47" s="86">
        <v>2050202</v>
      </c>
      <c r="B47" s="87" t="s">
        <v>161</v>
      </c>
      <c r="C47" s="88">
        <v>4790.95</v>
      </c>
      <c r="D47" s="89"/>
    </row>
    <row r="48" spans="1:4">
      <c r="A48" s="86">
        <v>2050203</v>
      </c>
      <c r="B48" s="87" t="s">
        <v>162</v>
      </c>
      <c r="C48" s="88">
        <v>2414.42</v>
      </c>
      <c r="D48" s="89"/>
    </row>
    <row r="49" spans="1:4">
      <c r="A49" s="86">
        <v>206</v>
      </c>
      <c r="B49" s="87" t="s">
        <v>163</v>
      </c>
      <c r="C49" s="88">
        <f>C50+C52</f>
        <v>820</v>
      </c>
      <c r="D49" s="89"/>
    </row>
    <row r="50" spans="1:4">
      <c r="A50" s="86">
        <v>20601</v>
      </c>
      <c r="B50" s="87" t="s">
        <v>164</v>
      </c>
      <c r="C50" s="88">
        <f>C51</f>
        <v>20</v>
      </c>
      <c r="D50" s="89"/>
    </row>
    <row r="51" spans="1:4">
      <c r="A51" s="86">
        <v>2060199</v>
      </c>
      <c r="B51" s="87" t="s">
        <v>165</v>
      </c>
      <c r="C51" s="88">
        <v>20</v>
      </c>
      <c r="D51" s="89"/>
    </row>
    <row r="52" spans="1:4">
      <c r="A52" s="86">
        <v>20604</v>
      </c>
      <c r="B52" s="87" t="s">
        <v>166</v>
      </c>
      <c r="C52" s="88">
        <f>C53</f>
        <v>800</v>
      </c>
      <c r="D52" s="89"/>
    </row>
    <row r="53" spans="1:4">
      <c r="A53" s="86">
        <v>2060404</v>
      </c>
      <c r="B53" s="87" t="s">
        <v>167</v>
      </c>
      <c r="C53" s="88">
        <v>800</v>
      </c>
      <c r="D53" s="89"/>
    </row>
    <row r="54" spans="1:4">
      <c r="A54" s="86">
        <v>207</v>
      </c>
      <c r="B54" s="87" t="s">
        <v>168</v>
      </c>
      <c r="C54" s="88">
        <f>C55+C57</f>
        <v>49.36</v>
      </c>
      <c r="D54" s="89"/>
    </row>
    <row r="55" spans="1:4">
      <c r="A55" s="86">
        <v>20701</v>
      </c>
      <c r="B55" s="87" t="s">
        <v>169</v>
      </c>
      <c r="C55" s="88">
        <f>C56</f>
        <v>47.5</v>
      </c>
      <c r="D55" s="89"/>
    </row>
    <row r="56" spans="1:4">
      <c r="A56" s="86">
        <v>2070109</v>
      </c>
      <c r="B56" s="87" t="s">
        <v>170</v>
      </c>
      <c r="C56" s="88">
        <v>47.5</v>
      </c>
      <c r="D56" s="89"/>
    </row>
    <row r="57" spans="1:4">
      <c r="A57" s="86">
        <v>20706</v>
      </c>
      <c r="B57" s="87" t="s">
        <v>171</v>
      </c>
      <c r="C57" s="88">
        <f>C58</f>
        <v>1.86</v>
      </c>
      <c r="D57" s="89"/>
    </row>
    <row r="58" spans="1:4">
      <c r="A58" s="86">
        <v>2070607</v>
      </c>
      <c r="B58" s="87" t="s">
        <v>172</v>
      </c>
      <c r="C58" s="88">
        <v>1.86</v>
      </c>
      <c r="D58" s="89"/>
    </row>
    <row r="59" spans="1:4">
      <c r="A59" s="86">
        <v>208</v>
      </c>
      <c r="B59" s="87" t="s">
        <v>173</v>
      </c>
      <c r="C59" s="88">
        <f>C60+C64+C68+C73+C75+C78+C82+C89+C93+C98+C100+C103+C105+C107+C96</f>
        <v>8328.8575999999994</v>
      </c>
      <c r="D59" s="89"/>
    </row>
    <row r="60" spans="1:4">
      <c r="A60" s="86">
        <v>20801</v>
      </c>
      <c r="B60" s="87" t="s">
        <v>174</v>
      </c>
      <c r="C60" s="88">
        <f>C61+C62+C63</f>
        <v>123.91</v>
      </c>
      <c r="D60" s="89"/>
    </row>
    <row r="61" spans="1:4">
      <c r="A61" s="86">
        <v>2080101</v>
      </c>
      <c r="B61" s="87" t="s">
        <v>125</v>
      </c>
      <c r="C61" s="88">
        <v>52.91</v>
      </c>
      <c r="D61" s="89"/>
    </row>
    <row r="62" spans="1:4">
      <c r="A62" s="86">
        <v>2080107</v>
      </c>
      <c r="B62" s="87" t="s">
        <v>175</v>
      </c>
      <c r="C62" s="88">
        <v>66</v>
      </c>
      <c r="D62" s="89"/>
    </row>
    <row r="63" spans="1:4">
      <c r="A63" s="86">
        <v>2080199</v>
      </c>
      <c r="B63" s="87" t="s">
        <v>176</v>
      </c>
      <c r="C63" s="88">
        <v>5</v>
      </c>
      <c r="D63" s="89"/>
    </row>
    <row r="64" spans="1:4">
      <c r="A64" s="86">
        <v>20802</v>
      </c>
      <c r="B64" s="87" t="s">
        <v>177</v>
      </c>
      <c r="C64" s="88">
        <f>C65+C66+C67</f>
        <v>75</v>
      </c>
      <c r="D64" s="89"/>
    </row>
    <row r="65" spans="1:4">
      <c r="A65" s="86">
        <v>2080207</v>
      </c>
      <c r="B65" s="87" t="s">
        <v>178</v>
      </c>
      <c r="C65" s="88"/>
      <c r="D65" s="89"/>
    </row>
    <row r="66" spans="1:4">
      <c r="A66" s="86">
        <v>2080208</v>
      </c>
      <c r="B66" s="87" t="s">
        <v>179</v>
      </c>
      <c r="C66" s="88">
        <v>30</v>
      </c>
      <c r="D66" s="89"/>
    </row>
    <row r="67" spans="1:4">
      <c r="A67" s="86">
        <v>2080299</v>
      </c>
      <c r="B67" s="87" t="s">
        <v>180</v>
      </c>
      <c r="C67" s="88">
        <v>45</v>
      </c>
      <c r="D67" s="89"/>
    </row>
    <row r="68" spans="1:4">
      <c r="A68" s="86">
        <v>20805</v>
      </c>
      <c r="B68" s="87" t="s">
        <v>181</v>
      </c>
      <c r="C68" s="88">
        <f>C69+C70+C71+C72</f>
        <v>2108.0700000000002</v>
      </c>
      <c r="D68" s="89"/>
    </row>
    <row r="69" spans="1:4">
      <c r="A69" s="86">
        <v>2080505</v>
      </c>
      <c r="B69" s="87" t="s">
        <v>182</v>
      </c>
      <c r="C69" s="88">
        <v>1167</v>
      </c>
      <c r="D69" s="89"/>
    </row>
    <row r="70" spans="1:4">
      <c r="A70" s="86">
        <v>2080506</v>
      </c>
      <c r="B70" s="87" t="s">
        <v>183</v>
      </c>
      <c r="C70" s="88">
        <v>577.87</v>
      </c>
      <c r="D70" s="89"/>
    </row>
    <row r="71" spans="1:4">
      <c r="A71" s="86">
        <v>2080507</v>
      </c>
      <c r="B71" s="87" t="s">
        <v>184</v>
      </c>
      <c r="C71" s="88">
        <v>230</v>
      </c>
      <c r="D71" s="89"/>
    </row>
    <row r="72" spans="1:4">
      <c r="A72" s="86">
        <v>2080599</v>
      </c>
      <c r="B72" s="87" t="s">
        <v>185</v>
      </c>
      <c r="C72" s="88">
        <v>133.19999999999999</v>
      </c>
      <c r="D72" s="89"/>
    </row>
    <row r="73" spans="1:4">
      <c r="A73" s="86">
        <v>20807</v>
      </c>
      <c r="B73" s="87" t="s">
        <v>186</v>
      </c>
      <c r="C73" s="88">
        <f>C74</f>
        <v>39.5</v>
      </c>
      <c r="D73" s="89"/>
    </row>
    <row r="74" spans="1:4">
      <c r="A74" s="86">
        <v>2080705</v>
      </c>
      <c r="B74" s="87" t="s">
        <v>187</v>
      </c>
      <c r="C74" s="88">
        <v>39.5</v>
      </c>
      <c r="D74" s="89"/>
    </row>
    <row r="75" spans="1:4">
      <c r="A75" s="86">
        <v>20808</v>
      </c>
      <c r="B75" s="87" t="s">
        <v>188</v>
      </c>
      <c r="C75" s="88">
        <f>C76+C77</f>
        <v>957</v>
      </c>
      <c r="D75" s="89"/>
    </row>
    <row r="76" spans="1:4">
      <c r="A76" s="86">
        <v>2080802</v>
      </c>
      <c r="B76" s="87" t="s">
        <v>189</v>
      </c>
      <c r="C76" s="88">
        <v>824</v>
      </c>
      <c r="D76" s="89"/>
    </row>
    <row r="77" spans="1:4">
      <c r="A77" s="86">
        <v>2080805</v>
      </c>
      <c r="B77" s="87" t="s">
        <v>190</v>
      </c>
      <c r="C77" s="88">
        <v>133</v>
      </c>
      <c r="D77" s="89"/>
    </row>
    <row r="78" spans="1:4">
      <c r="A78" s="86">
        <v>20809</v>
      </c>
      <c r="B78" s="87" t="s">
        <v>191</v>
      </c>
      <c r="C78" s="88">
        <f>C79+C80+C81</f>
        <v>196.64</v>
      </c>
      <c r="D78" s="89"/>
    </row>
    <row r="79" spans="1:4">
      <c r="A79" s="86">
        <v>2080901</v>
      </c>
      <c r="B79" s="87" t="s">
        <v>192</v>
      </c>
      <c r="C79" s="88">
        <v>190</v>
      </c>
      <c r="D79" s="89"/>
    </row>
    <row r="80" spans="1:4">
      <c r="A80" s="86">
        <v>2080905</v>
      </c>
      <c r="B80" s="87" t="s">
        <v>193</v>
      </c>
      <c r="C80" s="88">
        <v>6.64</v>
      </c>
      <c r="D80" s="89"/>
    </row>
    <row r="81" spans="1:4">
      <c r="A81" s="86">
        <v>2080999</v>
      </c>
      <c r="B81" s="87" t="s">
        <v>194</v>
      </c>
      <c r="C81" s="88"/>
      <c r="D81" s="89"/>
    </row>
    <row r="82" spans="1:4">
      <c r="A82" s="86">
        <v>20810</v>
      </c>
      <c r="B82" s="87" t="s">
        <v>195</v>
      </c>
      <c r="C82" s="88">
        <f>C83+C84+C85+C86+C87+C88</f>
        <v>229.47</v>
      </c>
      <c r="D82" s="89"/>
    </row>
    <row r="83" spans="1:4">
      <c r="A83" s="86">
        <v>2081001</v>
      </c>
      <c r="B83" s="87" t="s">
        <v>196</v>
      </c>
      <c r="C83" s="88">
        <v>36.299999999999997</v>
      </c>
      <c r="D83" s="89"/>
    </row>
    <row r="84" spans="1:4">
      <c r="A84" s="86">
        <v>2081002</v>
      </c>
      <c r="B84" s="87" t="s">
        <v>197</v>
      </c>
      <c r="C84" s="88">
        <v>144</v>
      </c>
      <c r="D84" s="89"/>
    </row>
    <row r="85" spans="1:4">
      <c r="A85" s="86">
        <v>2081004</v>
      </c>
      <c r="B85" s="87" t="s">
        <v>198</v>
      </c>
      <c r="C85" s="88">
        <v>10</v>
      </c>
      <c r="D85" s="89"/>
    </row>
    <row r="86" spans="1:4">
      <c r="A86" s="86">
        <v>2081005</v>
      </c>
      <c r="B86" s="87" t="s">
        <v>199</v>
      </c>
      <c r="C86" s="88">
        <v>28.18</v>
      </c>
      <c r="D86" s="89"/>
    </row>
    <row r="87" spans="1:4">
      <c r="A87" s="86">
        <v>2081006</v>
      </c>
      <c r="B87" s="87" t="s">
        <v>200</v>
      </c>
      <c r="C87" s="88"/>
      <c r="D87" s="89"/>
    </row>
    <row r="88" spans="1:4">
      <c r="A88" s="86">
        <v>2081099</v>
      </c>
      <c r="B88" s="87" t="s">
        <v>201</v>
      </c>
      <c r="C88" s="88">
        <v>10.99</v>
      </c>
      <c r="D88" s="89"/>
    </row>
    <row r="89" spans="1:4">
      <c r="A89" s="86">
        <v>20811</v>
      </c>
      <c r="B89" s="87" t="s">
        <v>202</v>
      </c>
      <c r="C89" s="88">
        <f>C90+C91+C92</f>
        <v>255.5</v>
      </c>
      <c r="D89" s="89"/>
    </row>
    <row r="90" spans="1:4">
      <c r="A90" s="86">
        <v>2081104</v>
      </c>
      <c r="B90" s="87" t="s">
        <v>203</v>
      </c>
      <c r="C90" s="88">
        <v>41</v>
      </c>
      <c r="D90" s="89"/>
    </row>
    <row r="91" spans="1:4">
      <c r="A91" s="86">
        <v>2081105</v>
      </c>
      <c r="B91" s="87" t="s">
        <v>204</v>
      </c>
      <c r="C91" s="88">
        <v>8</v>
      </c>
      <c r="D91" s="89"/>
    </row>
    <row r="92" spans="1:4">
      <c r="A92" s="86">
        <v>2081107</v>
      </c>
      <c r="B92" s="87" t="s">
        <v>205</v>
      </c>
      <c r="C92" s="88">
        <v>206.5</v>
      </c>
      <c r="D92" s="89"/>
    </row>
    <row r="93" spans="1:4">
      <c r="A93" s="86">
        <v>20819</v>
      </c>
      <c r="B93" s="87" t="s">
        <v>206</v>
      </c>
      <c r="C93" s="88">
        <f>C94+C95</f>
        <v>2065</v>
      </c>
      <c r="D93" s="89"/>
    </row>
    <row r="94" spans="1:4">
      <c r="A94" s="86">
        <v>2081901</v>
      </c>
      <c r="B94" s="87" t="s">
        <v>207</v>
      </c>
      <c r="C94" s="88">
        <v>1649</v>
      </c>
      <c r="D94" s="89"/>
    </row>
    <row r="95" spans="1:4">
      <c r="A95" s="86">
        <v>2081902</v>
      </c>
      <c r="B95" s="87" t="s">
        <v>208</v>
      </c>
      <c r="C95" s="88">
        <v>416</v>
      </c>
      <c r="D95" s="89"/>
    </row>
    <row r="96" spans="1:4">
      <c r="A96" s="86">
        <v>20820</v>
      </c>
      <c r="B96" s="87" t="s">
        <v>209</v>
      </c>
      <c r="C96" s="88">
        <f>C97</f>
        <v>86</v>
      </c>
      <c r="D96" s="89"/>
    </row>
    <row r="97" spans="1:4">
      <c r="A97" s="86">
        <v>2082001</v>
      </c>
      <c r="B97" s="87" t="s">
        <v>210</v>
      </c>
      <c r="C97" s="88">
        <v>86</v>
      </c>
      <c r="D97" s="89"/>
    </row>
    <row r="98" spans="1:4">
      <c r="A98" s="86">
        <v>20821</v>
      </c>
      <c r="B98" s="87" t="s">
        <v>211</v>
      </c>
      <c r="C98" s="88">
        <f>C99</f>
        <v>66.819999999999993</v>
      </c>
      <c r="D98" s="89"/>
    </row>
    <row r="99" spans="1:4">
      <c r="A99" s="86">
        <v>2082102</v>
      </c>
      <c r="B99" s="87" t="s">
        <v>212</v>
      </c>
      <c r="C99" s="88">
        <v>66.819999999999993</v>
      </c>
      <c r="D99" s="89"/>
    </row>
    <row r="100" spans="1:4">
      <c r="A100" s="86">
        <v>20826</v>
      </c>
      <c r="B100" s="87" t="s">
        <v>213</v>
      </c>
      <c r="C100" s="88">
        <f>C101+C102</f>
        <v>1839.0976000000001</v>
      </c>
      <c r="D100" s="89"/>
    </row>
    <row r="101" spans="1:4">
      <c r="A101" s="86">
        <v>2082601</v>
      </c>
      <c r="B101" s="87" t="s">
        <v>214</v>
      </c>
      <c r="C101" s="88">
        <v>782</v>
      </c>
      <c r="D101" s="89"/>
    </row>
    <row r="102" spans="1:4">
      <c r="A102" s="86">
        <v>2082602</v>
      </c>
      <c r="B102" s="87" t="s">
        <v>215</v>
      </c>
      <c r="C102" s="88">
        <v>1057.0976000000001</v>
      </c>
      <c r="D102" s="89"/>
    </row>
    <row r="103" spans="1:4">
      <c r="A103" s="86">
        <v>20827</v>
      </c>
      <c r="B103" s="87" t="s">
        <v>213</v>
      </c>
      <c r="C103" s="88">
        <f>C104</f>
        <v>191.86</v>
      </c>
      <c r="D103" s="89"/>
    </row>
    <row r="104" spans="1:4">
      <c r="A104" s="86">
        <v>2082799</v>
      </c>
      <c r="B104" s="87" t="s">
        <v>216</v>
      </c>
      <c r="C104" s="88">
        <v>191.86</v>
      </c>
      <c r="D104" s="89"/>
    </row>
    <row r="105" spans="1:4">
      <c r="A105" s="86">
        <v>20828</v>
      </c>
      <c r="B105" s="90" t="s">
        <v>217</v>
      </c>
      <c r="C105" s="88">
        <f>C106</f>
        <v>64.989999999999995</v>
      </c>
      <c r="D105" s="89"/>
    </row>
    <row r="106" spans="1:4">
      <c r="A106" s="86">
        <v>2082801</v>
      </c>
      <c r="B106" s="87" t="s">
        <v>218</v>
      </c>
      <c r="C106" s="88">
        <v>64.989999999999995</v>
      </c>
      <c r="D106" s="89"/>
    </row>
    <row r="107" spans="1:4">
      <c r="A107" s="86">
        <v>2089901</v>
      </c>
      <c r="B107" s="87" t="s">
        <v>219</v>
      </c>
      <c r="C107" s="88">
        <v>30</v>
      </c>
      <c r="D107" s="89"/>
    </row>
    <row r="108" spans="1:4">
      <c r="A108" s="86">
        <v>210</v>
      </c>
      <c r="B108" s="87" t="s">
        <v>220</v>
      </c>
      <c r="C108" s="88">
        <f>C109+C112+C117+C119+C123+C126+C128</f>
        <v>4595.04</v>
      </c>
      <c r="D108" s="89"/>
    </row>
    <row r="109" spans="1:4">
      <c r="A109" s="86">
        <v>21003</v>
      </c>
      <c r="B109" s="87" t="s">
        <v>221</v>
      </c>
      <c r="C109" s="88">
        <f>C110+C111</f>
        <v>262.63</v>
      </c>
      <c r="D109" s="89"/>
    </row>
    <row r="110" spans="1:4">
      <c r="A110" s="86">
        <v>2100302</v>
      </c>
      <c r="B110" s="87" t="s">
        <v>222</v>
      </c>
      <c r="C110" s="88">
        <v>138</v>
      </c>
      <c r="D110" s="89"/>
    </row>
    <row r="111" spans="1:4">
      <c r="A111" s="86">
        <v>2100399</v>
      </c>
      <c r="B111" s="87" t="s">
        <v>223</v>
      </c>
      <c r="C111" s="88">
        <v>124.63</v>
      </c>
      <c r="D111" s="89"/>
    </row>
    <row r="112" spans="1:4">
      <c r="A112" s="86">
        <v>21004</v>
      </c>
      <c r="B112" s="87" t="s">
        <v>224</v>
      </c>
      <c r="C112" s="88">
        <f>C113+C114+C115+C116</f>
        <v>1753.64</v>
      </c>
      <c r="D112" s="89"/>
    </row>
    <row r="113" spans="1:4">
      <c r="A113" s="86">
        <v>2100401</v>
      </c>
      <c r="B113" s="87" t="s">
        <v>225</v>
      </c>
      <c r="C113" s="88">
        <v>57.54</v>
      </c>
      <c r="D113" s="89"/>
    </row>
    <row r="114" spans="1:4">
      <c r="A114" s="86">
        <v>2100408</v>
      </c>
      <c r="B114" s="87" t="s">
        <v>226</v>
      </c>
      <c r="C114" s="88">
        <v>472.1</v>
      </c>
      <c r="D114" s="89"/>
    </row>
    <row r="115" spans="1:4">
      <c r="A115" s="86">
        <v>2100409</v>
      </c>
      <c r="B115" s="87" t="s">
        <v>227</v>
      </c>
      <c r="C115" s="88">
        <v>1209</v>
      </c>
      <c r="D115" s="89"/>
    </row>
    <row r="116" spans="1:4">
      <c r="A116" s="86">
        <v>2100499</v>
      </c>
      <c r="B116" s="87" t="s">
        <v>228</v>
      </c>
      <c r="C116" s="88">
        <v>15</v>
      </c>
      <c r="D116" s="89"/>
    </row>
    <row r="117" spans="1:4">
      <c r="A117" s="86">
        <v>21007</v>
      </c>
      <c r="B117" s="87" t="s">
        <v>229</v>
      </c>
      <c r="C117" s="88">
        <f>C118</f>
        <v>70</v>
      </c>
      <c r="D117" s="89"/>
    </row>
    <row r="118" spans="1:4">
      <c r="A118" s="86">
        <v>2100717</v>
      </c>
      <c r="B118" s="87" t="s">
        <v>230</v>
      </c>
      <c r="C118" s="88">
        <v>70</v>
      </c>
      <c r="D118" s="89"/>
    </row>
    <row r="119" spans="1:4">
      <c r="A119" s="86">
        <v>21011</v>
      </c>
      <c r="B119" s="87" t="s">
        <v>231</v>
      </c>
      <c r="C119" s="88">
        <f>C120+C121+C122</f>
        <v>815.32</v>
      </c>
      <c r="D119" s="89"/>
    </row>
    <row r="120" spans="1:4">
      <c r="A120" s="86">
        <v>2101101</v>
      </c>
      <c r="B120" s="87" t="s">
        <v>232</v>
      </c>
      <c r="C120" s="88">
        <v>39.630000000000003</v>
      </c>
      <c r="D120" s="89"/>
    </row>
    <row r="121" spans="1:4">
      <c r="A121" s="86">
        <v>2101102</v>
      </c>
      <c r="B121" s="87" t="s">
        <v>233</v>
      </c>
      <c r="C121" s="88">
        <v>748.78</v>
      </c>
      <c r="D121" s="89"/>
    </row>
    <row r="122" spans="1:4">
      <c r="A122" s="86">
        <v>2101103</v>
      </c>
      <c r="B122" s="87" t="s">
        <v>234</v>
      </c>
      <c r="C122" s="88">
        <v>26.91</v>
      </c>
      <c r="D122" s="89"/>
    </row>
    <row r="123" spans="1:4">
      <c r="A123" s="86">
        <v>21012</v>
      </c>
      <c r="B123" s="87" t="s">
        <v>235</v>
      </c>
      <c r="C123" s="88">
        <f>C124+C125</f>
        <v>1505.21</v>
      </c>
      <c r="D123" s="89"/>
    </row>
    <row r="124" spans="1:4">
      <c r="A124" s="86">
        <v>2101202</v>
      </c>
      <c r="B124" s="87" t="s">
        <v>236</v>
      </c>
      <c r="C124" s="88">
        <v>1426.8</v>
      </c>
      <c r="D124" s="89"/>
    </row>
    <row r="125" spans="1:4">
      <c r="A125" s="86">
        <v>2101299</v>
      </c>
      <c r="B125" s="87" t="s">
        <v>237</v>
      </c>
      <c r="C125" s="88">
        <v>78.41</v>
      </c>
      <c r="D125" s="89"/>
    </row>
    <row r="126" spans="1:4">
      <c r="A126" s="86">
        <v>21013</v>
      </c>
      <c r="B126" s="87" t="s">
        <v>238</v>
      </c>
      <c r="C126" s="88">
        <f>C127</f>
        <v>167</v>
      </c>
      <c r="D126" s="89"/>
    </row>
    <row r="127" spans="1:4">
      <c r="A127" s="86">
        <v>2101301</v>
      </c>
      <c r="B127" s="87" t="s">
        <v>239</v>
      </c>
      <c r="C127" s="88">
        <v>167</v>
      </c>
      <c r="D127" s="89"/>
    </row>
    <row r="128" spans="1:4">
      <c r="A128" s="86">
        <v>21015</v>
      </c>
      <c r="B128" s="87" t="s">
        <v>240</v>
      </c>
      <c r="C128" s="88">
        <f>C129</f>
        <v>21.24</v>
      </c>
      <c r="D128" s="89"/>
    </row>
    <row r="129" spans="1:4">
      <c r="A129" s="86">
        <v>2101599</v>
      </c>
      <c r="B129" s="87" t="s">
        <v>241</v>
      </c>
      <c r="C129" s="88">
        <v>21.24</v>
      </c>
      <c r="D129" s="89"/>
    </row>
    <row r="130" spans="1:4">
      <c r="A130" s="86">
        <v>211</v>
      </c>
      <c r="B130" s="87" t="s">
        <v>242</v>
      </c>
      <c r="C130" s="88">
        <f>C131+C133+C135</f>
        <v>246</v>
      </c>
      <c r="D130" s="89"/>
    </row>
    <row r="131" spans="1:4">
      <c r="A131" s="86">
        <v>21101</v>
      </c>
      <c r="B131" s="87" t="s">
        <v>243</v>
      </c>
      <c r="C131" s="88">
        <f>C132</f>
        <v>150</v>
      </c>
      <c r="D131" s="89"/>
    </row>
    <row r="132" spans="1:4">
      <c r="A132" s="86">
        <v>2110199</v>
      </c>
      <c r="B132" s="87" t="s">
        <v>244</v>
      </c>
      <c r="C132" s="88">
        <v>150</v>
      </c>
      <c r="D132" s="89"/>
    </row>
    <row r="133" spans="1:4">
      <c r="A133" s="86">
        <v>21103</v>
      </c>
      <c r="B133" s="87" t="s">
        <v>245</v>
      </c>
      <c r="C133" s="88">
        <f>C134</f>
        <v>20</v>
      </c>
      <c r="D133" s="89"/>
    </row>
    <row r="134" spans="1:4">
      <c r="A134" s="86">
        <v>2110302</v>
      </c>
      <c r="B134" s="87" t="s">
        <v>246</v>
      </c>
      <c r="C134" s="88">
        <v>20</v>
      </c>
      <c r="D134" s="89"/>
    </row>
    <row r="135" spans="1:4">
      <c r="A135" s="86">
        <v>21104</v>
      </c>
      <c r="B135" s="87" t="s">
        <v>247</v>
      </c>
      <c r="C135" s="88">
        <f>C136</f>
        <v>76</v>
      </c>
      <c r="D135" s="89"/>
    </row>
    <row r="136" spans="1:4">
      <c r="A136" s="86">
        <v>2110402</v>
      </c>
      <c r="B136" s="87" t="s">
        <v>248</v>
      </c>
      <c r="C136" s="88">
        <v>76</v>
      </c>
      <c r="D136" s="89"/>
    </row>
    <row r="137" spans="1:4">
      <c r="A137" s="86">
        <v>212</v>
      </c>
      <c r="B137" s="87" t="s">
        <v>249</v>
      </c>
      <c r="C137" s="88">
        <f>C138+C141+C143+C144</f>
        <v>580.80999999999995</v>
      </c>
      <c r="D137" s="89"/>
    </row>
    <row r="138" spans="1:4">
      <c r="A138" s="86">
        <v>21201</v>
      </c>
      <c r="B138" s="87" t="s">
        <v>250</v>
      </c>
      <c r="C138" s="88">
        <f>C139+C140</f>
        <v>324.81</v>
      </c>
      <c r="D138" s="89"/>
    </row>
    <row r="139" spans="1:4">
      <c r="A139" s="86">
        <v>2120101</v>
      </c>
      <c r="B139" s="87" t="s">
        <v>218</v>
      </c>
      <c r="C139" s="88">
        <v>94.81</v>
      </c>
      <c r="D139" s="89"/>
    </row>
    <row r="140" spans="1:4">
      <c r="A140" s="86">
        <v>2120104</v>
      </c>
      <c r="B140" s="87" t="s">
        <v>251</v>
      </c>
      <c r="C140" s="88">
        <v>230</v>
      </c>
      <c r="D140" s="89"/>
    </row>
    <row r="141" spans="1:4">
      <c r="A141" s="86">
        <v>21203</v>
      </c>
      <c r="B141" s="87" t="s">
        <v>252</v>
      </c>
      <c r="C141" s="88"/>
      <c r="D141" s="89"/>
    </row>
    <row r="142" spans="1:4">
      <c r="A142" s="86">
        <v>2120303</v>
      </c>
      <c r="B142" s="87" t="s">
        <v>253</v>
      </c>
      <c r="C142" s="88"/>
      <c r="D142" s="89"/>
    </row>
    <row r="143" spans="1:4">
      <c r="A143" s="86">
        <v>2120501</v>
      </c>
      <c r="B143" s="87" t="s">
        <v>254</v>
      </c>
      <c r="C143" s="88">
        <v>25</v>
      </c>
      <c r="D143" s="89"/>
    </row>
    <row r="144" spans="1:4">
      <c r="A144" s="86">
        <v>21299</v>
      </c>
      <c r="B144" s="90" t="s">
        <v>255</v>
      </c>
      <c r="C144" s="88">
        <v>231</v>
      </c>
      <c r="D144" s="89"/>
    </row>
    <row r="145" spans="1:4">
      <c r="A145" s="86">
        <v>2129901</v>
      </c>
      <c r="B145" s="90" t="s">
        <v>256</v>
      </c>
      <c r="C145" s="88">
        <v>231</v>
      </c>
      <c r="D145" s="89"/>
    </row>
    <row r="146" spans="1:4">
      <c r="A146" s="86">
        <v>213</v>
      </c>
      <c r="B146" s="87" t="s">
        <v>257</v>
      </c>
      <c r="C146" s="88">
        <f>C147+C156+C159+C165+C168</f>
        <v>5079.41</v>
      </c>
      <c r="D146" s="89"/>
    </row>
    <row r="147" spans="1:4">
      <c r="A147" s="86">
        <v>21301</v>
      </c>
      <c r="B147" s="87" t="s">
        <v>258</v>
      </c>
      <c r="C147" s="88">
        <f>C148+C149+C155+C150+C151+C153</f>
        <v>909.92</v>
      </c>
      <c r="D147" s="89"/>
    </row>
    <row r="148" spans="1:4">
      <c r="A148" s="86">
        <v>2130101</v>
      </c>
      <c r="B148" s="87" t="s">
        <v>218</v>
      </c>
      <c r="C148" s="88">
        <v>65.42</v>
      </c>
      <c r="D148" s="89"/>
    </row>
    <row r="149" spans="1:4">
      <c r="A149" s="86">
        <v>2130106</v>
      </c>
      <c r="B149" s="87" t="s">
        <v>259</v>
      </c>
      <c r="C149" s="88">
        <v>3</v>
      </c>
      <c r="D149" s="89"/>
    </row>
    <row r="150" spans="1:4">
      <c r="A150" s="86">
        <v>2130108</v>
      </c>
      <c r="B150" s="87" t="s">
        <v>260</v>
      </c>
      <c r="C150" s="88">
        <v>173</v>
      </c>
      <c r="D150" s="89"/>
    </row>
    <row r="151" spans="1:4">
      <c r="A151" s="86">
        <v>2130109</v>
      </c>
      <c r="B151" s="90" t="s">
        <v>261</v>
      </c>
      <c r="C151" s="88">
        <v>71</v>
      </c>
      <c r="D151" s="89"/>
    </row>
    <row r="152" spans="1:4">
      <c r="A152" s="86">
        <v>2130111</v>
      </c>
      <c r="B152" s="87" t="s">
        <v>262</v>
      </c>
      <c r="C152" s="88"/>
      <c r="D152" s="89"/>
    </row>
    <row r="153" spans="1:4">
      <c r="A153" s="86">
        <v>2130119</v>
      </c>
      <c r="B153" s="87" t="s">
        <v>263</v>
      </c>
      <c r="C153" s="88">
        <v>10</v>
      </c>
      <c r="D153" s="89"/>
    </row>
    <row r="154" spans="1:4">
      <c r="A154" s="86">
        <v>2130152</v>
      </c>
      <c r="B154" s="87" t="s">
        <v>264</v>
      </c>
      <c r="C154" s="88"/>
      <c r="D154" s="89"/>
    </row>
    <row r="155" spans="1:4">
      <c r="A155" s="86">
        <v>2130199</v>
      </c>
      <c r="B155" s="87" t="s">
        <v>265</v>
      </c>
      <c r="C155" s="88">
        <v>587.5</v>
      </c>
      <c r="D155" s="89"/>
    </row>
    <row r="156" spans="1:4">
      <c r="A156" s="86">
        <v>21302</v>
      </c>
      <c r="B156" s="87" t="s">
        <v>266</v>
      </c>
      <c r="C156" s="88">
        <f>C157+C158</f>
        <v>215</v>
      </c>
      <c r="D156" s="89"/>
    </row>
    <row r="157" spans="1:4">
      <c r="A157" s="86">
        <v>2130205</v>
      </c>
      <c r="B157" s="87" t="s">
        <v>267</v>
      </c>
      <c r="C157" s="88"/>
      <c r="D157" s="89"/>
    </row>
    <row r="158" spans="1:4">
      <c r="A158" s="86">
        <v>2130207</v>
      </c>
      <c r="B158" s="87" t="s">
        <v>268</v>
      </c>
      <c r="C158" s="88">
        <v>215</v>
      </c>
      <c r="D158" s="89"/>
    </row>
    <row r="159" spans="1:4">
      <c r="A159" s="86">
        <v>21303</v>
      </c>
      <c r="B159" s="87" t="s">
        <v>269</v>
      </c>
      <c r="C159" s="88">
        <f>C160+C162+C163+C164+C161</f>
        <v>265</v>
      </c>
      <c r="D159" s="89"/>
    </row>
    <row r="160" spans="1:4">
      <c r="A160" s="86">
        <v>2130311</v>
      </c>
      <c r="B160" s="87" t="s">
        <v>270</v>
      </c>
      <c r="C160" s="88">
        <v>40</v>
      </c>
      <c r="D160" s="89"/>
    </row>
    <row r="161" spans="1:4">
      <c r="A161" s="86">
        <v>2130314</v>
      </c>
      <c r="B161" s="90" t="s">
        <v>271</v>
      </c>
      <c r="C161" s="88">
        <v>10</v>
      </c>
      <c r="D161" s="89"/>
    </row>
    <row r="162" spans="1:4">
      <c r="A162" s="86">
        <v>2130315</v>
      </c>
      <c r="B162" s="87" t="s">
        <v>272</v>
      </c>
      <c r="C162" s="88">
        <v>30</v>
      </c>
      <c r="D162" s="89"/>
    </row>
    <row r="163" spans="1:4">
      <c r="A163" s="86">
        <v>2130316</v>
      </c>
      <c r="B163" s="87" t="s">
        <v>273</v>
      </c>
      <c r="C163" s="88">
        <v>145</v>
      </c>
      <c r="D163" s="89"/>
    </row>
    <row r="164" spans="1:4">
      <c r="A164" s="86">
        <v>2130399</v>
      </c>
      <c r="B164" s="87" t="s">
        <v>274</v>
      </c>
      <c r="C164" s="88">
        <v>40</v>
      </c>
      <c r="D164" s="89"/>
    </row>
    <row r="165" spans="1:4">
      <c r="A165" s="86">
        <v>21305</v>
      </c>
      <c r="B165" s="87" t="s">
        <v>275</v>
      </c>
      <c r="C165" s="88">
        <f>C167+C166</f>
        <v>2649</v>
      </c>
      <c r="D165" s="89"/>
    </row>
    <row r="166" spans="1:4">
      <c r="A166" s="86">
        <v>2130505</v>
      </c>
      <c r="B166" s="87" t="s">
        <v>276</v>
      </c>
      <c r="C166" s="88">
        <v>360</v>
      </c>
      <c r="D166" s="89"/>
    </row>
    <row r="167" spans="1:4">
      <c r="A167" s="86">
        <v>2130599</v>
      </c>
      <c r="B167" s="87" t="s">
        <v>277</v>
      </c>
      <c r="C167" s="88">
        <v>2289</v>
      </c>
      <c r="D167" s="89"/>
    </row>
    <row r="168" spans="1:4">
      <c r="A168" s="86">
        <v>21307</v>
      </c>
      <c r="B168" s="87" t="s">
        <v>278</v>
      </c>
      <c r="C168" s="88">
        <f>C169+C170+C171</f>
        <v>1040.49</v>
      </c>
      <c r="D168" s="89"/>
    </row>
    <row r="169" spans="1:4">
      <c r="A169" s="86">
        <v>2130701</v>
      </c>
      <c r="B169" s="87" t="s">
        <v>279</v>
      </c>
      <c r="C169" s="88">
        <v>356</v>
      </c>
      <c r="D169" s="89"/>
    </row>
    <row r="170" spans="1:4">
      <c r="A170" s="86">
        <v>2130706</v>
      </c>
      <c r="B170" s="87" t="s">
        <v>280</v>
      </c>
      <c r="C170" s="88">
        <v>279.39</v>
      </c>
      <c r="D170" s="89"/>
    </row>
    <row r="171" spans="1:4">
      <c r="A171" s="86">
        <v>2130799</v>
      </c>
      <c r="B171" s="87" t="s">
        <v>281</v>
      </c>
      <c r="C171" s="88">
        <v>405.1</v>
      </c>
      <c r="D171" s="89"/>
    </row>
    <row r="172" spans="1:4">
      <c r="A172" s="86">
        <v>214</v>
      </c>
      <c r="B172" s="87" t="s">
        <v>282</v>
      </c>
      <c r="C172" s="88">
        <f>C173</f>
        <v>719.96</v>
      </c>
      <c r="D172" s="89"/>
    </row>
    <row r="173" spans="1:4">
      <c r="A173" s="86">
        <v>21401</v>
      </c>
      <c r="B173" s="87" t="s">
        <v>283</v>
      </c>
      <c r="C173" s="88">
        <f>C174+C175</f>
        <v>719.96</v>
      </c>
      <c r="D173" s="89"/>
    </row>
    <row r="174" spans="1:4">
      <c r="A174" s="86">
        <v>2140104</v>
      </c>
      <c r="B174" s="87" t="s">
        <v>284</v>
      </c>
      <c r="C174" s="88">
        <v>524.04</v>
      </c>
      <c r="D174" s="89"/>
    </row>
    <row r="175" spans="1:4">
      <c r="A175" s="86">
        <v>2140106</v>
      </c>
      <c r="B175" s="87" t="s">
        <v>285</v>
      </c>
      <c r="C175" s="88">
        <v>195.92</v>
      </c>
      <c r="D175" s="89"/>
    </row>
    <row r="176" spans="1:4">
      <c r="A176" s="86">
        <v>215</v>
      </c>
      <c r="B176" s="87" t="s">
        <v>286</v>
      </c>
      <c r="C176" s="88">
        <f>C177</f>
        <v>6639</v>
      </c>
      <c r="D176" s="89"/>
    </row>
    <row r="177" spans="1:4">
      <c r="A177" s="86">
        <v>21508</v>
      </c>
      <c r="B177" s="87" t="s">
        <v>287</v>
      </c>
      <c r="C177" s="88">
        <f>C178</f>
        <v>6639</v>
      </c>
      <c r="D177" s="89"/>
    </row>
    <row r="178" spans="1:4">
      <c r="A178" s="86">
        <v>2150899</v>
      </c>
      <c r="B178" s="87" t="s">
        <v>288</v>
      </c>
      <c r="C178" s="88">
        <v>6639</v>
      </c>
      <c r="D178" s="89"/>
    </row>
    <row r="179" spans="1:4">
      <c r="A179" s="86">
        <v>217</v>
      </c>
      <c r="B179" s="87" t="s">
        <v>289</v>
      </c>
      <c r="C179" s="88"/>
      <c r="D179" s="89"/>
    </row>
    <row r="180" spans="1:4">
      <c r="A180" s="86">
        <v>2179902</v>
      </c>
      <c r="B180" s="87" t="s">
        <v>290</v>
      </c>
      <c r="C180" s="88"/>
      <c r="D180" s="89"/>
    </row>
    <row r="181" spans="1:4">
      <c r="A181" s="86">
        <v>219</v>
      </c>
      <c r="B181" s="87" t="s">
        <v>291</v>
      </c>
      <c r="C181" s="88"/>
      <c r="D181" s="89"/>
    </row>
    <row r="182" spans="1:4">
      <c r="A182" s="86">
        <v>21999</v>
      </c>
      <c r="B182" s="87" t="s">
        <v>292</v>
      </c>
      <c r="C182" s="88">
        <v>36.299999999999997</v>
      </c>
      <c r="D182" s="89"/>
    </row>
    <row r="183" spans="1:4">
      <c r="A183" s="86">
        <v>220</v>
      </c>
      <c r="B183" s="87" t="s">
        <v>293</v>
      </c>
      <c r="C183" s="88">
        <f>C185</f>
        <v>20.47</v>
      </c>
      <c r="D183" s="89"/>
    </row>
    <row r="184" spans="1:4">
      <c r="A184" s="86">
        <v>22001</v>
      </c>
      <c r="B184" s="87" t="s">
        <v>294</v>
      </c>
      <c r="C184" s="88">
        <f>C185</f>
        <v>20.47</v>
      </c>
      <c r="D184" s="89"/>
    </row>
    <row r="185" spans="1:4">
      <c r="A185" s="86">
        <v>2200104</v>
      </c>
      <c r="B185" s="87" t="s">
        <v>295</v>
      </c>
      <c r="C185" s="88">
        <v>20.47</v>
      </c>
      <c r="D185" s="89"/>
    </row>
    <row r="186" spans="1:4">
      <c r="A186" s="86">
        <v>2200199</v>
      </c>
      <c r="B186" s="87" t="s">
        <v>296</v>
      </c>
      <c r="C186" s="88"/>
      <c r="D186" s="89"/>
    </row>
    <row r="187" spans="1:4">
      <c r="A187" s="86">
        <v>221</v>
      </c>
      <c r="B187" s="87" t="s">
        <v>297</v>
      </c>
      <c r="C187" s="88">
        <f>C188</f>
        <v>865.58</v>
      </c>
      <c r="D187" s="89"/>
    </row>
    <row r="188" spans="1:4">
      <c r="A188" s="86">
        <v>22102</v>
      </c>
      <c r="B188" s="87" t="s">
        <v>298</v>
      </c>
      <c r="C188" s="88">
        <f>C189</f>
        <v>865.58</v>
      </c>
      <c r="D188" s="89"/>
    </row>
    <row r="189" spans="1:4">
      <c r="A189" s="86">
        <v>2210201</v>
      </c>
      <c r="B189" s="87" t="s">
        <v>299</v>
      </c>
      <c r="C189" s="88">
        <v>865.58</v>
      </c>
      <c r="D189" s="89"/>
    </row>
    <row r="190" spans="1:4">
      <c r="A190" s="86">
        <v>222</v>
      </c>
      <c r="B190" s="87" t="s">
        <v>300</v>
      </c>
      <c r="C190" s="88"/>
      <c r="D190" s="89"/>
    </row>
    <row r="191" spans="1:4">
      <c r="A191" s="86">
        <v>2220511</v>
      </c>
      <c r="B191" s="87" t="s">
        <v>301</v>
      </c>
      <c r="C191" s="88"/>
      <c r="D191" s="89"/>
    </row>
    <row r="192" spans="1:4">
      <c r="A192" s="86">
        <v>224</v>
      </c>
      <c r="B192" s="87" t="s">
        <v>302</v>
      </c>
      <c r="C192" s="88">
        <f>C193+C195+C197</f>
        <v>521.79999999999995</v>
      </c>
      <c r="D192" s="89"/>
    </row>
    <row r="193" spans="1:4">
      <c r="A193" s="86">
        <v>22401</v>
      </c>
      <c r="B193" s="87" t="s">
        <v>303</v>
      </c>
      <c r="C193" s="88">
        <f>C194</f>
        <v>76.8</v>
      </c>
      <c r="D193" s="89"/>
    </row>
    <row r="194" spans="1:4">
      <c r="A194" s="86">
        <v>2240106</v>
      </c>
      <c r="B194" s="90" t="s">
        <v>304</v>
      </c>
      <c r="C194" s="88">
        <v>76.8</v>
      </c>
      <c r="D194" s="89"/>
    </row>
    <row r="195" spans="1:4">
      <c r="A195" s="86">
        <v>22402</v>
      </c>
      <c r="B195" s="87" t="s">
        <v>305</v>
      </c>
      <c r="C195" s="88">
        <f>C196</f>
        <v>407</v>
      </c>
      <c r="D195" s="89"/>
    </row>
    <row r="196" spans="1:4">
      <c r="A196" s="86">
        <v>2240201</v>
      </c>
      <c r="B196" s="87" t="s">
        <v>306</v>
      </c>
      <c r="C196" s="88">
        <v>407</v>
      </c>
      <c r="D196" s="89"/>
    </row>
    <row r="197" spans="1:4">
      <c r="A197" s="86">
        <v>22407</v>
      </c>
      <c r="B197" s="87" t="s">
        <v>307</v>
      </c>
      <c r="C197" s="88">
        <f>C198+C199</f>
        <v>38</v>
      </c>
      <c r="D197" s="89"/>
    </row>
    <row r="198" spans="1:4">
      <c r="A198" s="86">
        <v>2240703</v>
      </c>
      <c r="B198" s="87" t="s">
        <v>308</v>
      </c>
      <c r="C198" s="88">
        <v>28</v>
      </c>
      <c r="D198" s="89"/>
    </row>
    <row r="199" spans="1:4">
      <c r="A199" s="86">
        <v>2240704</v>
      </c>
      <c r="B199" s="87" t="s">
        <v>309</v>
      </c>
      <c r="C199" s="88">
        <v>10</v>
      </c>
      <c r="D199" s="89"/>
    </row>
    <row r="200" spans="1:4">
      <c r="A200" s="86">
        <v>227</v>
      </c>
      <c r="B200" s="87" t="s">
        <v>310</v>
      </c>
      <c r="C200" s="88">
        <v>600</v>
      </c>
      <c r="D200" s="89"/>
    </row>
    <row r="201" spans="1:4">
      <c r="A201" s="86">
        <v>229</v>
      </c>
      <c r="B201" s="87" t="s">
        <v>311</v>
      </c>
      <c r="C201" s="88">
        <f>C202</f>
        <v>4000</v>
      </c>
      <c r="D201" s="89"/>
    </row>
    <row r="202" spans="1:4">
      <c r="A202" s="86">
        <v>22902</v>
      </c>
      <c r="B202" s="87" t="s">
        <v>312</v>
      </c>
      <c r="C202" s="88">
        <v>4000</v>
      </c>
      <c r="D202" s="89"/>
    </row>
    <row r="203" spans="1:4">
      <c r="A203" s="86">
        <v>232</v>
      </c>
      <c r="B203" s="87" t="s">
        <v>313</v>
      </c>
      <c r="C203" s="88">
        <f>C204</f>
        <v>659.43</v>
      </c>
      <c r="D203" s="89"/>
    </row>
    <row r="204" spans="1:4">
      <c r="A204" s="86">
        <v>2320301</v>
      </c>
      <c r="B204" s="87" t="s">
        <v>314</v>
      </c>
      <c r="C204" s="88">
        <v>659.43</v>
      </c>
      <c r="D204" s="89"/>
    </row>
    <row r="205" spans="1:4">
      <c r="A205" s="86"/>
      <c r="B205" s="91" t="s">
        <v>315</v>
      </c>
      <c r="C205" s="92">
        <f>C206+C212</f>
        <v>10539</v>
      </c>
      <c r="D205" s="89"/>
    </row>
    <row r="206" spans="1:4">
      <c r="A206" s="86">
        <v>230</v>
      </c>
      <c r="B206" s="93" t="s">
        <v>316</v>
      </c>
      <c r="C206" s="88">
        <f>SUM(C207:C209)</f>
        <v>10539</v>
      </c>
      <c r="D206" s="89"/>
    </row>
    <row r="207" spans="1:4">
      <c r="A207" s="86">
        <v>23002</v>
      </c>
      <c r="B207" s="93" t="s">
        <v>317</v>
      </c>
      <c r="C207" s="88"/>
      <c r="D207" s="89"/>
    </row>
    <row r="208" spans="1:4">
      <c r="A208" s="94">
        <v>23003</v>
      </c>
      <c r="B208" s="95" t="s">
        <v>318</v>
      </c>
      <c r="C208" s="88"/>
      <c r="D208" s="89"/>
    </row>
    <row r="209" spans="1:4">
      <c r="A209" s="96">
        <v>23006</v>
      </c>
      <c r="B209" s="95" t="s">
        <v>319</v>
      </c>
      <c r="C209" s="88">
        <v>10539</v>
      </c>
      <c r="D209" s="89"/>
    </row>
    <row r="210" spans="1:4">
      <c r="A210" s="96">
        <v>23009</v>
      </c>
      <c r="B210" s="95" t="s">
        <v>320</v>
      </c>
      <c r="C210" s="88"/>
      <c r="D210" s="89"/>
    </row>
    <row r="211" spans="1:4">
      <c r="A211" s="96">
        <v>23015</v>
      </c>
      <c r="B211" s="95" t="s">
        <v>321</v>
      </c>
      <c r="C211" s="88"/>
      <c r="D211" s="89"/>
    </row>
    <row r="212" spans="1:4">
      <c r="A212" s="96">
        <v>231</v>
      </c>
      <c r="B212" s="93" t="s">
        <v>322</v>
      </c>
      <c r="C212" s="88">
        <f>C213</f>
        <v>0</v>
      </c>
      <c r="D212" s="89"/>
    </row>
    <row r="213" spans="1:4">
      <c r="A213" s="96">
        <v>23103</v>
      </c>
      <c r="B213" s="95" t="s">
        <v>323</v>
      </c>
      <c r="C213" s="88"/>
      <c r="D213" s="89"/>
    </row>
    <row r="214" spans="1:4">
      <c r="A214" s="97"/>
      <c r="B214" s="98" t="s">
        <v>324</v>
      </c>
      <c r="C214" s="99">
        <f>C205+C5</f>
        <v>59471.587599999999</v>
      </c>
      <c r="D214" s="89"/>
    </row>
  </sheetData>
  <mergeCells count="1">
    <mergeCell ref="A2:D2"/>
  </mergeCells>
  <phoneticPr fontId="36" type="noConversion"/>
  <printOptions horizontalCentered="1"/>
  <pageMargins left="0.78680555555555598" right="0.78680555555555598" top="0.78680555555555598" bottom="0.74791666666666701" header="0.31388888888888899" footer="0.51180555555555596"/>
  <pageSetup paperSize="9" firstPageNumber="40" orientation="portrait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85"/>
  <sheetViews>
    <sheetView workbookViewId="0">
      <selection activeCell="S24" sqref="S24"/>
    </sheetView>
  </sheetViews>
  <sheetFormatPr defaultColWidth="5.44140625" defaultRowHeight="13.8"/>
  <cols>
    <col min="1" max="1" width="21" style="39" customWidth="1"/>
    <col min="2" max="2" width="7.44140625" style="54" customWidth="1"/>
    <col min="3" max="3" width="7" style="54" customWidth="1"/>
    <col min="4" max="8" width="8" style="54" customWidth="1"/>
    <col min="9" max="9" width="7.33203125" style="54" customWidth="1"/>
    <col min="10" max="10" width="5.109375" style="54" customWidth="1"/>
    <col min="11" max="11" width="6.77734375" style="54" customWidth="1"/>
    <col min="12" max="12" width="6.109375" style="54" customWidth="1"/>
    <col min="13" max="13" width="6.77734375" style="54" customWidth="1"/>
    <col min="14" max="14" width="6.21875" style="54" customWidth="1"/>
    <col min="15" max="15" width="6" style="54" customWidth="1"/>
    <col min="16" max="16" width="6.6640625" style="54" customWidth="1"/>
    <col min="17" max="17" width="5.33203125" style="54" customWidth="1"/>
    <col min="18" max="255" width="9" style="39" customWidth="1"/>
    <col min="256" max="256" width="13.33203125" style="39" customWidth="1"/>
    <col min="257" max="16384" width="5.44140625" style="39"/>
  </cols>
  <sheetData>
    <row r="1" spans="1:17" s="49" customFormat="1" ht="14.25" customHeight="1">
      <c r="A1" s="55" t="s">
        <v>325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s="50" customFormat="1" ht="18.75" customHeight="1">
      <c r="A2" s="137" t="s">
        <v>326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</row>
    <row r="3" spans="1:17" s="51" customFormat="1" ht="13.2">
      <c r="A3" s="57"/>
      <c r="B3" s="58"/>
      <c r="C3" s="59"/>
      <c r="D3" s="59"/>
      <c r="E3" s="59"/>
      <c r="F3" s="59"/>
      <c r="G3" s="59"/>
      <c r="H3" s="59"/>
      <c r="I3" s="58"/>
      <c r="J3" s="58"/>
      <c r="K3" s="58"/>
      <c r="L3" s="58"/>
      <c r="M3" s="58"/>
      <c r="N3" s="58"/>
      <c r="O3" s="58"/>
      <c r="P3" s="139" t="s">
        <v>327</v>
      </c>
      <c r="Q3" s="139"/>
    </row>
    <row r="4" spans="1:17" s="52" customFormat="1" ht="51" customHeight="1">
      <c r="A4" s="60" t="s">
        <v>328</v>
      </c>
      <c r="B4" s="61" t="s">
        <v>329</v>
      </c>
      <c r="C4" s="62" t="s">
        <v>330</v>
      </c>
      <c r="D4" s="62" t="s">
        <v>331</v>
      </c>
      <c r="E4" s="62" t="s">
        <v>332</v>
      </c>
      <c r="F4" s="62" t="s">
        <v>333</v>
      </c>
      <c r="G4" s="62" t="s">
        <v>334</v>
      </c>
      <c r="H4" s="62" t="s">
        <v>335</v>
      </c>
      <c r="I4" s="62" t="s">
        <v>336</v>
      </c>
      <c r="J4" s="62" t="s">
        <v>337</v>
      </c>
      <c r="K4" s="62" t="s">
        <v>338</v>
      </c>
      <c r="L4" s="62" t="s">
        <v>339</v>
      </c>
      <c r="M4" s="62" t="s">
        <v>340</v>
      </c>
      <c r="N4" s="62" t="s">
        <v>341</v>
      </c>
      <c r="O4" s="62" t="s">
        <v>342</v>
      </c>
      <c r="P4" s="62" t="s">
        <v>343</v>
      </c>
      <c r="Q4" s="62" t="s">
        <v>344</v>
      </c>
    </row>
    <row r="5" spans="1:17" s="53" customFormat="1" ht="15" customHeight="1">
      <c r="A5" s="63" t="s">
        <v>345</v>
      </c>
      <c r="B5" s="64">
        <v>59472</v>
      </c>
      <c r="C5" s="64">
        <f>SUM(C6:C30)</f>
        <v>11292.29</v>
      </c>
      <c r="D5" s="64">
        <f t="shared" ref="D5:Q5" si="0">SUM(D6:D30)</f>
        <v>3551.85</v>
      </c>
      <c r="E5" s="64">
        <f t="shared" si="0"/>
        <v>5443.5</v>
      </c>
      <c r="F5" s="64">
        <f t="shared" si="0"/>
        <v>0</v>
      </c>
      <c r="G5" s="64">
        <f t="shared" si="0"/>
        <v>1083.3</v>
      </c>
      <c r="H5" s="64">
        <f t="shared" si="0"/>
        <v>280</v>
      </c>
      <c r="I5" s="64">
        <f t="shared" si="0"/>
        <v>0</v>
      </c>
      <c r="J5" s="64">
        <f t="shared" si="0"/>
        <v>7439</v>
      </c>
      <c r="K5" s="64">
        <f t="shared" si="0"/>
        <v>10973.37</v>
      </c>
      <c r="L5" s="64">
        <f t="shared" si="0"/>
        <v>0</v>
      </c>
      <c r="M5" s="64">
        <f t="shared" si="0"/>
        <v>659</v>
      </c>
      <c r="N5" s="64">
        <f t="shared" si="0"/>
        <v>0</v>
      </c>
      <c r="O5" s="64">
        <f t="shared" si="0"/>
        <v>14112</v>
      </c>
      <c r="P5" s="64">
        <f t="shared" si="0"/>
        <v>4600</v>
      </c>
      <c r="Q5" s="64">
        <f t="shared" si="0"/>
        <v>36</v>
      </c>
    </row>
    <row r="6" spans="1:17" s="51" customFormat="1" ht="15" customHeight="1">
      <c r="A6" s="65" t="s">
        <v>346</v>
      </c>
      <c r="B6" s="66">
        <v>6827</v>
      </c>
      <c r="C6" s="67">
        <v>799.57</v>
      </c>
      <c r="D6" s="67">
        <v>1829.91</v>
      </c>
      <c r="E6" s="67">
        <v>255</v>
      </c>
      <c r="F6" s="67"/>
      <c r="G6" s="67"/>
      <c r="H6" s="67">
        <v>280</v>
      </c>
      <c r="I6" s="67"/>
      <c r="J6" s="67"/>
      <c r="K6" s="67">
        <v>89.52</v>
      </c>
      <c r="L6" s="67"/>
      <c r="M6" s="67"/>
      <c r="N6" s="67"/>
      <c r="O6" s="67">
        <v>3573</v>
      </c>
      <c r="P6" s="67"/>
      <c r="Q6" s="67"/>
    </row>
    <row r="7" spans="1:17" s="51" customFormat="1" ht="15" customHeight="1">
      <c r="A7" s="65" t="s">
        <v>151</v>
      </c>
      <c r="B7" s="66">
        <v>8</v>
      </c>
      <c r="C7" s="67"/>
      <c r="D7" s="67">
        <v>8</v>
      </c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spans="1:17" s="51" customFormat="1" ht="15" customHeight="1">
      <c r="A8" s="65" t="s">
        <v>153</v>
      </c>
      <c r="B8" s="66">
        <v>601</v>
      </c>
      <c r="C8" s="67"/>
      <c r="D8" s="67">
        <v>199.76</v>
      </c>
      <c r="E8" s="67">
        <v>33.380000000000003</v>
      </c>
      <c r="F8" s="67"/>
      <c r="G8" s="67"/>
      <c r="H8" s="67"/>
      <c r="I8" s="67"/>
      <c r="J8" s="67"/>
      <c r="K8" s="67">
        <v>367.86</v>
      </c>
      <c r="L8" s="67"/>
      <c r="M8" s="67"/>
      <c r="N8" s="67"/>
      <c r="O8" s="67"/>
      <c r="P8" s="67"/>
      <c r="Q8" s="67"/>
    </row>
    <row r="9" spans="1:17" s="51" customFormat="1" ht="15" customHeight="1">
      <c r="A9" s="65" t="s">
        <v>158</v>
      </c>
      <c r="B9" s="66">
        <v>7735</v>
      </c>
      <c r="C9" s="67">
        <v>6456.75</v>
      </c>
      <c r="D9" s="67">
        <v>692.38</v>
      </c>
      <c r="E9" s="67">
        <v>585.52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spans="1:17" s="51" customFormat="1" ht="15" customHeight="1">
      <c r="A10" s="65" t="s">
        <v>163</v>
      </c>
      <c r="B10" s="66">
        <v>820</v>
      </c>
      <c r="C10" s="67"/>
      <c r="D10" s="67"/>
      <c r="E10" s="67"/>
      <c r="F10" s="67"/>
      <c r="G10" s="67"/>
      <c r="H10" s="67"/>
      <c r="I10" s="67"/>
      <c r="J10" s="67">
        <v>800</v>
      </c>
      <c r="K10" s="67">
        <v>20</v>
      </c>
      <c r="L10" s="67"/>
      <c r="M10" s="67"/>
      <c r="N10" s="67"/>
      <c r="O10" s="67"/>
      <c r="P10" s="67"/>
      <c r="Q10" s="67"/>
    </row>
    <row r="11" spans="1:17" s="51" customFormat="1" ht="15" customHeight="1">
      <c r="A11" s="65" t="s">
        <v>168</v>
      </c>
      <c r="B11" s="66">
        <v>49</v>
      </c>
      <c r="C11" s="67"/>
      <c r="D11" s="67">
        <v>47</v>
      </c>
      <c r="E11" s="67"/>
      <c r="F11" s="67"/>
      <c r="G11" s="67"/>
      <c r="H11" s="67"/>
      <c r="I11" s="67"/>
      <c r="J11" s="67"/>
      <c r="K11" s="67">
        <v>1.86</v>
      </c>
      <c r="L11" s="67"/>
      <c r="M11" s="67"/>
      <c r="N11" s="67"/>
      <c r="O11" s="67"/>
      <c r="P11" s="67"/>
      <c r="Q11" s="67"/>
    </row>
    <row r="12" spans="1:17" s="51" customFormat="1" ht="15" customHeight="1">
      <c r="A12" s="65" t="s">
        <v>173</v>
      </c>
      <c r="B12" s="66">
        <v>8329</v>
      </c>
      <c r="C12" s="67">
        <v>2100.92</v>
      </c>
      <c r="D12" s="67"/>
      <c r="E12" s="67"/>
      <c r="F12" s="67"/>
      <c r="G12" s="67">
        <v>183.09</v>
      </c>
      <c r="H12" s="67"/>
      <c r="I12" s="67"/>
      <c r="J12" s="67"/>
      <c r="K12" s="67">
        <v>6044.99</v>
      </c>
      <c r="L12" s="67"/>
      <c r="M12" s="67"/>
      <c r="N12" s="67"/>
      <c r="O12" s="67"/>
      <c r="P12" s="67"/>
      <c r="Q12" s="67"/>
    </row>
    <row r="13" spans="1:17" s="51" customFormat="1" ht="15" customHeight="1">
      <c r="A13" s="65" t="s">
        <v>220</v>
      </c>
      <c r="B13" s="66">
        <v>4595</v>
      </c>
      <c r="C13" s="67">
        <v>953.32</v>
      </c>
      <c r="D13" s="67"/>
      <c r="E13" s="67">
        <v>500</v>
      </c>
      <c r="F13" s="67"/>
      <c r="G13" s="67">
        <v>670.21</v>
      </c>
      <c r="H13" s="67"/>
      <c r="I13" s="67"/>
      <c r="J13" s="67"/>
      <c r="K13" s="67">
        <v>2471.4699999999998</v>
      </c>
      <c r="L13" s="67"/>
      <c r="M13" s="67"/>
      <c r="N13" s="67"/>
      <c r="O13" s="67"/>
      <c r="P13" s="67"/>
      <c r="Q13" s="67"/>
    </row>
    <row r="14" spans="1:17" s="51" customFormat="1" ht="15" customHeight="1">
      <c r="A14" s="65" t="s">
        <v>347</v>
      </c>
      <c r="B14" s="66">
        <v>246</v>
      </c>
      <c r="C14" s="67"/>
      <c r="D14" s="67">
        <v>40</v>
      </c>
      <c r="E14" s="67">
        <v>206</v>
      </c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1:17" s="51" customFormat="1" ht="15" customHeight="1">
      <c r="A15" s="65" t="s">
        <v>348</v>
      </c>
      <c r="B15" s="66">
        <v>581</v>
      </c>
      <c r="C15" s="67">
        <v>67.81</v>
      </c>
      <c r="D15" s="67">
        <v>27</v>
      </c>
      <c r="E15" s="67">
        <v>256.19</v>
      </c>
      <c r="F15" s="67"/>
      <c r="G15" s="67">
        <v>230</v>
      </c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1:17" s="51" customFormat="1" ht="15" customHeight="1">
      <c r="A16" s="65" t="s">
        <v>257</v>
      </c>
      <c r="B16" s="66">
        <v>5079</v>
      </c>
      <c r="C16" s="67">
        <v>47.92</v>
      </c>
      <c r="D16" s="67">
        <v>204</v>
      </c>
      <c r="E16" s="67">
        <v>2887.41</v>
      </c>
      <c r="F16" s="67"/>
      <c r="G16" s="67"/>
      <c r="H16" s="67"/>
      <c r="I16" s="67"/>
      <c r="J16" s="67"/>
      <c r="K16" s="67">
        <v>1939.67</v>
      </c>
      <c r="L16" s="67"/>
      <c r="M16" s="67"/>
      <c r="N16" s="67"/>
      <c r="O16" s="67"/>
      <c r="P16" s="67"/>
      <c r="Q16" s="67"/>
    </row>
    <row r="17" spans="1:17" s="51" customFormat="1" ht="15" customHeight="1">
      <c r="A17" s="65" t="s">
        <v>282</v>
      </c>
      <c r="B17" s="66">
        <v>720</v>
      </c>
      <c r="C17" s="67"/>
      <c r="D17" s="67"/>
      <c r="E17" s="67">
        <v>720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1:17" s="51" customFormat="1" ht="15" customHeight="1">
      <c r="A18" s="65" t="s">
        <v>349</v>
      </c>
      <c r="B18" s="66">
        <v>6639</v>
      </c>
      <c r="C18" s="67"/>
      <c r="D18" s="67"/>
      <c r="E18" s="67"/>
      <c r="F18" s="67"/>
      <c r="G18" s="67"/>
      <c r="H18" s="67"/>
      <c r="I18" s="67"/>
      <c r="J18" s="67">
        <v>6639</v>
      </c>
      <c r="K18" s="67"/>
      <c r="L18" s="67"/>
      <c r="M18" s="67"/>
      <c r="N18" s="67"/>
      <c r="O18" s="67"/>
      <c r="P18" s="67"/>
      <c r="Q18" s="67"/>
    </row>
    <row r="19" spans="1:17" s="51" customFormat="1" ht="15" customHeight="1">
      <c r="A19" s="65" t="s">
        <v>350</v>
      </c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1:17" s="51" customFormat="1" ht="15" customHeight="1">
      <c r="A20" s="65" t="s">
        <v>291</v>
      </c>
      <c r="B20" s="66">
        <v>36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>
        <v>36</v>
      </c>
    </row>
    <row r="21" spans="1:17" s="51" customFormat="1" ht="15" customHeight="1">
      <c r="A21" s="65" t="s">
        <v>293</v>
      </c>
      <c r="B21" s="66">
        <v>20</v>
      </c>
      <c r="C21" s="67"/>
      <c r="D21" s="67">
        <v>20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1:17" s="51" customFormat="1" ht="15" customHeight="1">
      <c r="A22" s="65" t="s">
        <v>297</v>
      </c>
      <c r="B22" s="66">
        <v>866</v>
      </c>
      <c r="C22" s="67">
        <v>866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1:17" s="51" customFormat="1" ht="15" customHeight="1">
      <c r="A23" s="65" t="s">
        <v>300</v>
      </c>
      <c r="B23" s="66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1:17" s="51" customFormat="1" ht="15" customHeight="1">
      <c r="A24" s="65" t="s">
        <v>302</v>
      </c>
      <c r="B24" s="66">
        <v>522</v>
      </c>
      <c r="C24" s="67"/>
      <c r="D24" s="67">
        <v>483.8</v>
      </c>
      <c r="E24" s="67"/>
      <c r="F24" s="67"/>
      <c r="G24" s="67"/>
      <c r="H24" s="67"/>
      <c r="I24" s="67"/>
      <c r="J24" s="67"/>
      <c r="K24" s="67">
        <v>38</v>
      </c>
      <c r="L24" s="67"/>
      <c r="M24" s="67"/>
      <c r="N24" s="67"/>
      <c r="O24" s="67"/>
      <c r="P24" s="67"/>
      <c r="Q24" s="67"/>
    </row>
    <row r="25" spans="1:17" s="51" customFormat="1" ht="15" customHeight="1">
      <c r="A25" s="65" t="s">
        <v>310</v>
      </c>
      <c r="B25" s="66">
        <v>600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>
        <v>600</v>
      </c>
      <c r="Q25" s="67"/>
    </row>
    <row r="26" spans="1:17" s="51" customFormat="1" ht="15" customHeight="1">
      <c r="A26" s="65" t="s">
        <v>311</v>
      </c>
      <c r="B26" s="66">
        <v>4000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>
        <v>4000</v>
      </c>
      <c r="Q26" s="67"/>
    </row>
    <row r="27" spans="1:17" s="51" customFormat="1" ht="15" customHeight="1">
      <c r="A27" s="65" t="s">
        <v>316</v>
      </c>
      <c r="B27" s="66">
        <v>10539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>
        <v>10539</v>
      </c>
      <c r="P27" s="67"/>
      <c r="Q27" s="67"/>
    </row>
    <row r="28" spans="1:17" s="51" customFormat="1" ht="15" customHeight="1">
      <c r="A28" s="65" t="s">
        <v>322</v>
      </c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s="51" customFormat="1" ht="15" customHeight="1">
      <c r="A29" s="68" t="s">
        <v>313</v>
      </c>
      <c r="B29" s="66">
        <v>659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>
        <v>659</v>
      </c>
      <c r="N29" s="69"/>
      <c r="O29" s="69"/>
      <c r="P29" s="69"/>
      <c r="Q29" s="69"/>
    </row>
    <row r="30" spans="1:17" s="51" customFormat="1" ht="15" customHeight="1">
      <c r="A30" s="70" t="s">
        <v>351</v>
      </c>
      <c r="B30" s="66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s="51" customFormat="1" ht="13.2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7" s="51" customFormat="1" ht="13.2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</row>
    <row r="33" spans="2:17" s="51" customFormat="1" ht="13.2"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4" spans="2:17" s="51" customFormat="1" ht="13.2"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</row>
    <row r="35" spans="2:17" s="51" customFormat="1" ht="13.2"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2:17" s="51" customFormat="1" ht="13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</row>
    <row r="37" spans="2:17" s="51" customFormat="1" ht="13.2"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2:17" s="51" customFormat="1" ht="13.2"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2:17" s="51" customFormat="1" ht="13.2"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2:17" s="51" customFormat="1" ht="13.2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</row>
    <row r="41" spans="2:17" s="53" customFormat="1" ht="13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2:17" s="53" customFormat="1" ht="13.2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2:17" s="53" customFormat="1" ht="13.2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2:17" s="53" customFormat="1" ht="13.2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2:17" s="53" customFormat="1" ht="13.2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2:17" s="53" customFormat="1" ht="13.2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2:17" s="53" customFormat="1" ht="13.2"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2:17" s="53" customFormat="1" ht="13.2"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2:17" s="53" customFormat="1" ht="13.2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2:17" s="53" customFormat="1" ht="13.2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s="53" customFormat="1" ht="13.2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2:17" s="53" customFormat="1" ht="13.2"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2:17" s="53" customFormat="1" ht="13.2"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2:17" s="53" customFormat="1" ht="13.2"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2:17" s="53" customFormat="1" ht="13.2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2:17" s="53" customFormat="1" ht="13.2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2:17" s="53" customFormat="1" ht="13.2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2:17" s="53" customFormat="1" ht="13.2"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2:17" s="53" customFormat="1" ht="13.2"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2:17" s="53" customFormat="1" ht="13.2"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2:17" s="53" customFormat="1" ht="13.2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2:17" s="53" customFormat="1" ht="13.2"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2:17" s="53" customFormat="1" ht="13.2"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2:17" s="53" customFormat="1" ht="13.2"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2:17" s="53" customFormat="1" ht="13.2"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2:17" s="53" customFormat="1" ht="13.2"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2:17" s="53" customFormat="1" ht="13.2"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2:17" s="53" customFormat="1" ht="13.2"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2:17" s="53" customFormat="1" ht="13.2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2:17" s="53" customFormat="1" ht="13.2"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2:17" s="53" customFormat="1" ht="13.2"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2:17" s="53" customFormat="1" ht="13.2"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2:17" s="53" customFormat="1" ht="13.2"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2:17" s="53" customFormat="1" ht="13.2"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2:17" s="53" customFormat="1" ht="13.2"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2:17" s="53" customFormat="1" ht="13.2"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2:17" s="53" customFormat="1" ht="13.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2:17" s="53" customFormat="1" ht="13.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2:17" s="53" customFormat="1" ht="13.2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2:17" s="53" customFormat="1" ht="13.2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2:17" s="53" customFormat="1" ht="13.2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2:17" s="53" customFormat="1" ht="13.2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2:17" s="53" customFormat="1" ht="13.2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2:17" s="53" customFormat="1" ht="13.2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2:17" s="53" customFormat="1" ht="13.2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</sheetData>
  <mergeCells count="2">
    <mergeCell ref="A2:Q2"/>
    <mergeCell ref="P3:Q3"/>
  </mergeCells>
  <phoneticPr fontId="36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G10" sqref="G10"/>
    </sheetView>
  </sheetViews>
  <sheetFormatPr defaultColWidth="9" defaultRowHeight="13.8"/>
  <cols>
    <col min="1" max="1" width="12.88671875" style="37" customWidth="1"/>
    <col min="2" max="2" width="35.33203125" style="37" customWidth="1"/>
    <col min="3" max="5" width="12.44140625" style="40" customWidth="1"/>
    <col min="6" max="16384" width="9" style="37"/>
  </cols>
  <sheetData>
    <row r="1" spans="1:5" ht="21" customHeight="1">
      <c r="A1" s="41" t="s">
        <v>352</v>
      </c>
    </row>
    <row r="2" spans="1:5" ht="25.2">
      <c r="A2" s="140" t="s">
        <v>353</v>
      </c>
      <c r="B2" s="141"/>
      <c r="C2" s="141"/>
      <c r="D2" s="141"/>
      <c r="E2" s="141"/>
    </row>
    <row r="3" spans="1:5" s="38" customFormat="1" ht="14.4">
      <c r="A3" s="42"/>
      <c r="B3" s="43"/>
      <c r="C3" s="44"/>
      <c r="D3" s="44"/>
      <c r="E3" s="44" t="s">
        <v>117</v>
      </c>
    </row>
    <row r="4" spans="1:5" s="38" customFormat="1" ht="15" customHeight="1">
      <c r="A4" s="45" t="s">
        <v>354</v>
      </c>
      <c r="B4" s="45"/>
      <c r="C4" s="46" t="s">
        <v>355</v>
      </c>
      <c r="D4" s="46"/>
      <c r="E4" s="46"/>
    </row>
    <row r="5" spans="1:5" s="38" customFormat="1" ht="15" customHeight="1">
      <c r="A5" s="46" t="s">
        <v>356</v>
      </c>
      <c r="B5" s="46" t="s">
        <v>357</v>
      </c>
      <c r="C5" s="46" t="s">
        <v>358</v>
      </c>
      <c r="D5" s="46" t="s">
        <v>359</v>
      </c>
      <c r="E5" s="46" t="s">
        <v>360</v>
      </c>
    </row>
    <row r="6" spans="1:5" s="39" customFormat="1" ht="15" customHeight="1">
      <c r="A6" s="47"/>
      <c r="B6" s="47" t="s">
        <v>358</v>
      </c>
      <c r="C6" s="48">
        <f>C7+C37+C18</f>
        <v>11490.47</v>
      </c>
      <c r="D6" s="48">
        <f>D7+D37</f>
        <v>10979.47</v>
      </c>
      <c r="E6" s="48">
        <v>510.99</v>
      </c>
    </row>
    <row r="7" spans="1:5" s="38" customFormat="1" ht="15" customHeight="1">
      <c r="A7" s="47">
        <v>301</v>
      </c>
      <c r="B7" s="47" t="s">
        <v>361</v>
      </c>
      <c r="C7" s="48">
        <f>SUM(C8:C16)</f>
        <v>10635.54</v>
      </c>
      <c r="D7" s="48">
        <f>SUM(D8:D16)</f>
        <v>10635.54</v>
      </c>
      <c r="E7" s="48"/>
    </row>
    <row r="8" spans="1:5" s="38" customFormat="1" ht="15" customHeight="1">
      <c r="A8" s="47">
        <v>30101</v>
      </c>
      <c r="B8" s="47" t="s">
        <v>362</v>
      </c>
      <c r="C8" s="48">
        <v>3952</v>
      </c>
      <c r="D8" s="48">
        <v>3952</v>
      </c>
      <c r="E8" s="48"/>
    </row>
    <row r="9" spans="1:5" s="38" customFormat="1" ht="15" customHeight="1">
      <c r="A9" s="47">
        <v>30102</v>
      </c>
      <c r="B9" s="47" t="s">
        <v>363</v>
      </c>
      <c r="C9" s="48">
        <v>2778.34</v>
      </c>
      <c r="D9" s="48">
        <v>2778.34</v>
      </c>
      <c r="E9" s="48"/>
    </row>
    <row r="10" spans="1:5" s="38" customFormat="1" ht="15" customHeight="1">
      <c r="A10" s="47">
        <v>30103</v>
      </c>
      <c r="B10" s="47" t="s">
        <v>364</v>
      </c>
      <c r="C10" s="48">
        <v>307.57</v>
      </c>
      <c r="D10" s="48">
        <v>307.57</v>
      </c>
      <c r="E10" s="48"/>
    </row>
    <row r="11" spans="1:5" s="38" customFormat="1" ht="15" customHeight="1">
      <c r="A11" s="47">
        <v>30107</v>
      </c>
      <c r="B11" s="47" t="s">
        <v>365</v>
      </c>
      <c r="C11" s="48"/>
      <c r="D11" s="48"/>
      <c r="E11" s="48"/>
    </row>
    <row r="12" spans="1:5" s="38" customFormat="1" ht="15" customHeight="1">
      <c r="A12" s="47">
        <v>30108</v>
      </c>
      <c r="B12" s="47" t="s">
        <v>366</v>
      </c>
      <c r="C12" s="48">
        <v>1167</v>
      </c>
      <c r="D12" s="48">
        <v>1167</v>
      </c>
      <c r="E12" s="48"/>
    </row>
    <row r="13" spans="1:5" s="38" customFormat="1" ht="15" customHeight="1">
      <c r="A13" s="47">
        <v>30109</v>
      </c>
      <c r="B13" s="47" t="s">
        <v>367</v>
      </c>
      <c r="C13" s="48">
        <v>557.87</v>
      </c>
      <c r="D13" s="48">
        <v>557.87</v>
      </c>
      <c r="E13" s="48"/>
    </row>
    <row r="14" spans="1:5" s="38" customFormat="1" ht="15" customHeight="1">
      <c r="A14" s="47">
        <v>30111</v>
      </c>
      <c r="B14" s="47" t="s">
        <v>368</v>
      </c>
      <c r="C14" s="48">
        <v>815.32</v>
      </c>
      <c r="D14" s="48">
        <v>815.32</v>
      </c>
      <c r="E14" s="48"/>
    </row>
    <row r="15" spans="1:5" s="38" customFormat="1" ht="15" customHeight="1">
      <c r="A15" s="47">
        <v>30112</v>
      </c>
      <c r="B15" s="47" t="s">
        <v>369</v>
      </c>
      <c r="C15" s="48">
        <v>191.86</v>
      </c>
      <c r="D15" s="48">
        <v>191.86</v>
      </c>
      <c r="E15" s="48"/>
    </row>
    <row r="16" spans="1:5" s="38" customFormat="1" ht="15" customHeight="1">
      <c r="A16" s="47">
        <v>30113</v>
      </c>
      <c r="B16" s="47" t="s">
        <v>370</v>
      </c>
      <c r="C16" s="48">
        <v>865.58</v>
      </c>
      <c r="D16" s="48">
        <v>865.58</v>
      </c>
      <c r="E16" s="48"/>
    </row>
    <row r="17" spans="1:5" s="38" customFormat="1" ht="15" customHeight="1">
      <c r="A17" s="47">
        <v>30199</v>
      </c>
      <c r="B17" s="47" t="s">
        <v>371</v>
      </c>
      <c r="C17" s="48"/>
      <c r="D17" s="48"/>
      <c r="E17" s="48"/>
    </row>
    <row r="18" spans="1:5" s="38" customFormat="1" ht="15" customHeight="1">
      <c r="A18" s="47">
        <v>302</v>
      </c>
      <c r="B18" s="47" t="s">
        <v>372</v>
      </c>
      <c r="C18" s="48">
        <v>511</v>
      </c>
      <c r="D18" s="48"/>
      <c r="E18" s="48">
        <v>511</v>
      </c>
    </row>
    <row r="19" spans="1:5" s="38" customFormat="1" ht="15" customHeight="1">
      <c r="A19" s="47">
        <v>12</v>
      </c>
      <c r="B19" s="47" t="s">
        <v>373</v>
      </c>
      <c r="C19" s="48">
        <v>70</v>
      </c>
      <c r="D19" s="48"/>
      <c r="E19" s="48">
        <v>70</v>
      </c>
    </row>
    <row r="20" spans="1:5" s="38" customFormat="1" ht="15" customHeight="1">
      <c r="A20" s="47">
        <v>30202</v>
      </c>
      <c r="B20" s="47" t="s">
        <v>374</v>
      </c>
      <c r="C20" s="48">
        <v>1</v>
      </c>
      <c r="D20" s="48"/>
      <c r="E20" s="48">
        <v>1</v>
      </c>
    </row>
    <row r="21" spans="1:5" s="38" customFormat="1" ht="15" customHeight="1">
      <c r="A21" s="47">
        <v>30203</v>
      </c>
      <c r="B21" s="47" t="s">
        <v>375</v>
      </c>
      <c r="C21" s="48"/>
      <c r="D21" s="48"/>
      <c r="E21" s="48"/>
    </row>
    <row r="22" spans="1:5" s="38" customFormat="1" ht="15" customHeight="1">
      <c r="A22" s="47">
        <v>30205</v>
      </c>
      <c r="B22" s="47" t="s">
        <v>376</v>
      </c>
      <c r="C22" s="48">
        <v>4</v>
      </c>
      <c r="D22" s="48"/>
      <c r="E22" s="48">
        <v>4</v>
      </c>
    </row>
    <row r="23" spans="1:5" s="38" customFormat="1" ht="15" customHeight="1">
      <c r="A23" s="47">
        <v>30206</v>
      </c>
      <c r="B23" s="47" t="s">
        <v>377</v>
      </c>
      <c r="C23" s="48">
        <v>11</v>
      </c>
      <c r="D23" s="48"/>
      <c r="E23" s="48">
        <v>11</v>
      </c>
    </row>
    <row r="24" spans="1:5" s="38" customFormat="1" ht="15" customHeight="1">
      <c r="A24" s="47">
        <v>30207</v>
      </c>
      <c r="B24" s="47" t="s">
        <v>378</v>
      </c>
      <c r="C24" s="48">
        <v>12</v>
      </c>
      <c r="D24" s="48"/>
      <c r="E24" s="48">
        <v>12</v>
      </c>
    </row>
    <row r="25" spans="1:5" s="38" customFormat="1" ht="15" customHeight="1">
      <c r="A25" s="47">
        <v>30209</v>
      </c>
      <c r="B25" s="47" t="s">
        <v>379</v>
      </c>
      <c r="C25" s="48">
        <v>230</v>
      </c>
      <c r="D25" s="48"/>
      <c r="E25" s="48">
        <v>230</v>
      </c>
    </row>
    <row r="26" spans="1:5" s="38" customFormat="1" ht="15" customHeight="1">
      <c r="A26" s="47">
        <v>30211</v>
      </c>
      <c r="B26" s="47" t="s">
        <v>380</v>
      </c>
      <c r="C26" s="48">
        <v>33</v>
      </c>
      <c r="D26" s="48"/>
      <c r="E26" s="48">
        <v>33</v>
      </c>
    </row>
    <row r="27" spans="1:5" s="38" customFormat="1" ht="15" customHeight="1">
      <c r="A27" s="47">
        <v>30213</v>
      </c>
      <c r="B27" s="47" t="s">
        <v>381</v>
      </c>
      <c r="C27" s="48">
        <v>13</v>
      </c>
      <c r="D27" s="48"/>
      <c r="E27" s="48">
        <v>13</v>
      </c>
    </row>
    <row r="28" spans="1:5" s="38" customFormat="1" ht="15" customHeight="1">
      <c r="A28" s="47">
        <v>30215</v>
      </c>
      <c r="B28" s="47" t="s">
        <v>382</v>
      </c>
      <c r="C28" s="48">
        <v>10</v>
      </c>
      <c r="D28" s="48"/>
      <c r="E28" s="48">
        <v>10</v>
      </c>
    </row>
    <row r="29" spans="1:5" s="38" customFormat="1" ht="15" customHeight="1">
      <c r="A29" s="47">
        <v>30216</v>
      </c>
      <c r="B29" s="47" t="s">
        <v>383</v>
      </c>
      <c r="C29" s="48">
        <v>6</v>
      </c>
      <c r="D29" s="48"/>
      <c r="E29" s="48">
        <v>6</v>
      </c>
    </row>
    <row r="30" spans="1:5" s="38" customFormat="1" ht="15" customHeight="1">
      <c r="A30" s="47">
        <v>30217</v>
      </c>
      <c r="B30" s="47" t="s">
        <v>384</v>
      </c>
      <c r="C30" s="48">
        <v>6</v>
      </c>
      <c r="D30" s="48"/>
      <c r="E30" s="48">
        <v>6</v>
      </c>
    </row>
    <row r="31" spans="1:5" s="38" customFormat="1" ht="15" customHeight="1">
      <c r="A31" s="47">
        <v>30228</v>
      </c>
      <c r="B31" s="47" t="s">
        <v>385</v>
      </c>
      <c r="C31" s="48">
        <v>22</v>
      </c>
      <c r="D31" s="48"/>
      <c r="E31" s="48">
        <v>22</v>
      </c>
    </row>
    <row r="32" spans="1:5" s="38" customFormat="1" ht="15" customHeight="1">
      <c r="A32" s="47">
        <v>30229</v>
      </c>
      <c r="B32" s="47" t="s">
        <v>386</v>
      </c>
      <c r="C32" s="48">
        <v>26</v>
      </c>
      <c r="D32" s="48"/>
      <c r="E32" s="48">
        <v>26</v>
      </c>
    </row>
    <row r="33" spans="1:5" s="38" customFormat="1" ht="15" customHeight="1">
      <c r="A33" s="47">
        <v>30231</v>
      </c>
      <c r="B33" s="47" t="s">
        <v>387</v>
      </c>
      <c r="C33" s="48">
        <v>57</v>
      </c>
      <c r="D33" s="48"/>
      <c r="E33" s="48">
        <v>57</v>
      </c>
    </row>
    <row r="34" spans="1:5" s="38" customFormat="1" ht="15" customHeight="1">
      <c r="A34" s="47">
        <v>30239</v>
      </c>
      <c r="B34" s="47" t="s">
        <v>388</v>
      </c>
      <c r="C34" s="48"/>
      <c r="D34" s="48"/>
      <c r="E34" s="48"/>
    </row>
    <row r="35" spans="1:5" s="38" customFormat="1" ht="15" customHeight="1">
      <c r="A35" s="47">
        <v>30240</v>
      </c>
      <c r="B35" s="47" t="s">
        <v>389</v>
      </c>
      <c r="C35" s="48"/>
      <c r="D35" s="48"/>
      <c r="E35" s="48"/>
    </row>
    <row r="36" spans="1:5" s="38" customFormat="1" ht="15" customHeight="1">
      <c r="A36" s="47">
        <v>30299</v>
      </c>
      <c r="B36" s="47" t="s">
        <v>390</v>
      </c>
      <c r="C36" s="48">
        <v>10</v>
      </c>
      <c r="D36" s="48"/>
      <c r="E36" s="48">
        <v>10</v>
      </c>
    </row>
    <row r="37" spans="1:5" ht="15" customHeight="1">
      <c r="A37" s="47">
        <v>303</v>
      </c>
      <c r="B37" s="47" t="s">
        <v>391</v>
      </c>
      <c r="C37" s="48">
        <v>343.93</v>
      </c>
      <c r="D37" s="48">
        <v>343.93</v>
      </c>
      <c r="E37" s="48"/>
    </row>
    <row r="38" spans="1:5" ht="15" customHeight="1">
      <c r="A38" s="47">
        <v>30301</v>
      </c>
      <c r="B38" s="47" t="s">
        <v>392</v>
      </c>
      <c r="C38" s="48"/>
      <c r="D38" s="48"/>
      <c r="E38" s="48"/>
    </row>
    <row r="39" spans="1:5" ht="15" customHeight="1">
      <c r="A39" s="47">
        <v>30302</v>
      </c>
      <c r="B39" s="47" t="s">
        <v>393</v>
      </c>
      <c r="C39" s="48">
        <v>239.7</v>
      </c>
      <c r="D39" s="48">
        <v>239.7</v>
      </c>
      <c r="E39" s="48"/>
    </row>
    <row r="40" spans="1:5" ht="15" customHeight="1">
      <c r="A40" s="47">
        <v>30304</v>
      </c>
      <c r="B40" s="47" t="s">
        <v>394</v>
      </c>
      <c r="C40" s="48">
        <v>104.23</v>
      </c>
      <c r="D40" s="48">
        <v>104.23</v>
      </c>
      <c r="E40" s="48"/>
    </row>
    <row r="41" spans="1:5" ht="15" customHeight="1">
      <c r="A41" s="47">
        <v>399</v>
      </c>
      <c r="B41" s="47" t="s">
        <v>395</v>
      </c>
      <c r="C41" s="48"/>
      <c r="D41" s="48"/>
      <c r="E41" s="48"/>
    </row>
    <row r="42" spans="1:5" ht="15" customHeight="1">
      <c r="A42" s="47">
        <v>39951</v>
      </c>
      <c r="B42" s="47" t="s">
        <v>396</v>
      </c>
      <c r="C42" s="48"/>
      <c r="D42" s="48"/>
      <c r="E42" s="48"/>
    </row>
  </sheetData>
  <mergeCells count="1">
    <mergeCell ref="A2:E2"/>
  </mergeCells>
  <phoneticPr fontId="36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8"/>
  <sheetViews>
    <sheetView tabSelected="1" workbookViewId="0">
      <selection activeCell="E8" sqref="E8"/>
    </sheetView>
  </sheetViews>
  <sheetFormatPr defaultColWidth="9" defaultRowHeight="15.6"/>
  <cols>
    <col min="1" max="1" width="16.109375" style="3" customWidth="1"/>
    <col min="2" max="2" width="49" style="3" customWidth="1"/>
    <col min="3" max="3" width="10.33203125" style="3" customWidth="1"/>
    <col min="4" max="4" width="8.33203125" style="3" customWidth="1"/>
    <col min="5" max="16384" width="9" style="3"/>
  </cols>
  <sheetData>
    <row r="1" spans="1:5" ht="18">
      <c r="A1" s="29" t="s">
        <v>397</v>
      </c>
      <c r="B1" s="30"/>
    </row>
    <row r="2" spans="1:5" ht="30" customHeight="1">
      <c r="A2" s="142" t="s">
        <v>398</v>
      </c>
      <c r="B2" s="143"/>
      <c r="C2" s="143"/>
      <c r="D2" s="143"/>
    </row>
    <row r="3" spans="1:5" s="6" customFormat="1" ht="18" customHeight="1">
      <c r="B3" s="31"/>
      <c r="C3" s="7" t="s">
        <v>399</v>
      </c>
      <c r="D3" s="7"/>
    </row>
    <row r="4" spans="1:5" s="1" customFormat="1" ht="17.25" customHeight="1">
      <c r="A4" s="8" t="s">
        <v>3</v>
      </c>
      <c r="B4" s="9" t="s">
        <v>400</v>
      </c>
      <c r="C4" s="10" t="s">
        <v>401</v>
      </c>
      <c r="D4" s="10" t="s">
        <v>402</v>
      </c>
    </row>
    <row r="5" spans="1:5" s="2" customFormat="1" ht="20.100000000000001" customHeight="1">
      <c r="A5" s="11"/>
      <c r="B5" s="12" t="s">
        <v>403</v>
      </c>
      <c r="C5" s="32"/>
      <c r="D5" s="33"/>
    </row>
    <row r="6" spans="1:5" s="2" customFormat="1" ht="20.100000000000001" customHeight="1">
      <c r="A6" s="11">
        <v>1030148</v>
      </c>
      <c r="B6" s="12" t="s">
        <v>404</v>
      </c>
      <c r="C6" s="32">
        <f>SUM(C7:C10)</f>
        <v>87242</v>
      </c>
      <c r="D6" s="33"/>
    </row>
    <row r="7" spans="1:5" s="131" customFormat="1" ht="20.100000000000001" customHeight="1">
      <c r="A7" s="124">
        <v>103014801</v>
      </c>
      <c r="B7" s="125" t="s">
        <v>405</v>
      </c>
      <c r="C7" s="126">
        <v>87242</v>
      </c>
      <c r="D7" s="127"/>
      <c r="E7" s="132" t="s">
        <v>523</v>
      </c>
    </row>
    <row r="8" spans="1:5" s="2" customFormat="1" ht="20.100000000000001" customHeight="1">
      <c r="A8" s="11">
        <v>103014802</v>
      </c>
      <c r="B8" s="21" t="s">
        <v>406</v>
      </c>
      <c r="C8" s="32"/>
      <c r="D8" s="33"/>
    </row>
    <row r="9" spans="1:5" s="2" customFormat="1" ht="20.100000000000001" customHeight="1">
      <c r="A9" s="11">
        <v>103014898</v>
      </c>
      <c r="B9" s="21" t="s">
        <v>407</v>
      </c>
      <c r="C9" s="32"/>
      <c r="D9" s="33"/>
    </row>
    <row r="10" spans="1:5" s="2" customFormat="1" ht="20.100000000000001" customHeight="1">
      <c r="A10" s="11">
        <v>103014899</v>
      </c>
      <c r="B10" s="21" t="s">
        <v>408</v>
      </c>
      <c r="C10" s="32"/>
      <c r="D10" s="33"/>
    </row>
    <row r="11" spans="1:5" s="2" customFormat="1" ht="20.100000000000001" customHeight="1">
      <c r="A11" s="11">
        <v>1030180</v>
      </c>
      <c r="B11" s="12" t="s">
        <v>409</v>
      </c>
      <c r="C11" s="32"/>
      <c r="D11" s="33"/>
    </row>
    <row r="12" spans="1:5" s="2" customFormat="1" ht="20.100000000000001" customHeight="1">
      <c r="A12" s="11">
        <v>103018003</v>
      </c>
      <c r="B12" s="21" t="s">
        <v>410</v>
      </c>
      <c r="C12" s="32"/>
      <c r="D12" s="33"/>
    </row>
    <row r="13" spans="1:5" s="2" customFormat="1" ht="20.100000000000001" customHeight="1">
      <c r="A13" s="11">
        <v>103018004</v>
      </c>
      <c r="B13" s="21" t="s">
        <v>411</v>
      </c>
      <c r="C13" s="32"/>
      <c r="D13" s="33"/>
    </row>
    <row r="14" spans="1:5" s="2" customFormat="1" ht="20.100000000000001" customHeight="1">
      <c r="A14" s="11">
        <v>1030156</v>
      </c>
      <c r="B14" s="12" t="s">
        <v>412</v>
      </c>
      <c r="C14" s="32">
        <v>3970</v>
      </c>
      <c r="D14" s="33"/>
    </row>
    <row r="15" spans="1:5" s="2" customFormat="1" ht="20.100000000000001" customHeight="1">
      <c r="A15" s="11">
        <v>1300178</v>
      </c>
      <c r="B15" s="12" t="s">
        <v>413</v>
      </c>
      <c r="C15" s="32"/>
      <c r="D15" s="33"/>
    </row>
    <row r="16" spans="1:5" s="2" customFormat="1" ht="20.100000000000001" customHeight="1">
      <c r="A16" s="11">
        <v>1030199</v>
      </c>
      <c r="B16" s="12" t="s">
        <v>414</v>
      </c>
      <c r="C16" s="32"/>
      <c r="D16" s="33"/>
    </row>
    <row r="17" spans="1:5" s="2" customFormat="1" ht="20.100000000000001" customHeight="1">
      <c r="A17" s="11">
        <v>1031099</v>
      </c>
      <c r="B17" s="34" t="s">
        <v>415</v>
      </c>
      <c r="C17" s="32">
        <f>C18</f>
        <v>0</v>
      </c>
      <c r="D17" s="33"/>
    </row>
    <row r="18" spans="1:5" s="2" customFormat="1" ht="30" customHeight="1">
      <c r="A18" s="11">
        <v>103109998</v>
      </c>
      <c r="B18" s="34" t="s">
        <v>416</v>
      </c>
      <c r="C18" s="32"/>
      <c r="D18" s="33"/>
    </row>
    <row r="19" spans="1:5" s="2" customFormat="1" ht="20.100000000000001" customHeight="1">
      <c r="A19" s="11"/>
      <c r="B19" s="35" t="s">
        <v>417</v>
      </c>
      <c r="C19" s="36">
        <f>C5+C6+C11+C14+C15+C16+C17</f>
        <v>91212</v>
      </c>
      <c r="D19" s="33"/>
    </row>
    <row r="20" spans="1:5" s="2" customFormat="1" ht="20.100000000000001" customHeight="1">
      <c r="A20" s="11"/>
      <c r="B20" s="35" t="s">
        <v>418</v>
      </c>
      <c r="C20" s="36">
        <f>C21+C31+C32+C34+C35</f>
        <v>30</v>
      </c>
      <c r="D20" s="33"/>
    </row>
    <row r="21" spans="1:5" s="2" customFormat="1" ht="20.100000000000001" customHeight="1">
      <c r="A21" s="124">
        <v>11004</v>
      </c>
      <c r="B21" s="125" t="s">
        <v>419</v>
      </c>
      <c r="C21" s="126">
        <f>SUM(C22:C30)</f>
        <v>30</v>
      </c>
      <c r="D21" s="127"/>
      <c r="E21" s="123" t="s">
        <v>523</v>
      </c>
    </row>
    <row r="22" spans="1:5" s="2" customFormat="1" ht="20.100000000000001" customHeight="1">
      <c r="A22" s="124">
        <v>1100404</v>
      </c>
      <c r="B22" s="125" t="s">
        <v>420</v>
      </c>
      <c r="C22" s="126"/>
      <c r="D22" s="127"/>
    </row>
    <row r="23" spans="1:5" s="2" customFormat="1" ht="20.100000000000001" customHeight="1">
      <c r="A23" s="124">
        <v>1100405</v>
      </c>
      <c r="B23" s="128" t="s">
        <v>421</v>
      </c>
      <c r="C23" s="129"/>
      <c r="D23" s="127"/>
    </row>
    <row r="24" spans="1:5" s="2" customFormat="1" ht="20.100000000000001" customHeight="1">
      <c r="A24" s="124">
        <v>1100406</v>
      </c>
      <c r="B24" s="128" t="s">
        <v>422</v>
      </c>
      <c r="C24" s="129"/>
      <c r="D24" s="127"/>
    </row>
    <row r="25" spans="1:5" s="2" customFormat="1" ht="20.100000000000001" customHeight="1">
      <c r="A25" s="124">
        <v>1100407</v>
      </c>
      <c r="B25" s="128" t="s">
        <v>423</v>
      </c>
      <c r="C25" s="129"/>
      <c r="D25" s="127"/>
    </row>
    <row r="26" spans="1:5" s="2" customFormat="1" ht="20.100000000000001" customHeight="1">
      <c r="A26" s="124">
        <v>1100408</v>
      </c>
      <c r="B26" s="128" t="s">
        <v>424</v>
      </c>
      <c r="C26" s="129"/>
      <c r="D26" s="127"/>
    </row>
    <row r="27" spans="1:5" s="2" customFormat="1" ht="20.100000000000001" customHeight="1">
      <c r="A27" s="124">
        <v>1100409</v>
      </c>
      <c r="B27" s="128" t="s">
        <v>425</v>
      </c>
      <c r="C27" s="129"/>
      <c r="D27" s="127"/>
    </row>
    <row r="28" spans="1:5" s="2" customFormat="1" ht="20.100000000000001" customHeight="1">
      <c r="A28" s="124">
        <v>1100410</v>
      </c>
      <c r="B28" s="130" t="s">
        <v>426</v>
      </c>
      <c r="C28" s="129"/>
      <c r="D28" s="127"/>
    </row>
    <row r="29" spans="1:5" s="2" customFormat="1" ht="20.100000000000001" customHeight="1">
      <c r="A29" s="124">
        <v>1100411</v>
      </c>
      <c r="B29" s="128" t="s">
        <v>427</v>
      </c>
      <c r="C29" s="129"/>
      <c r="D29" s="127"/>
    </row>
    <row r="30" spans="1:5" s="2" customFormat="1" ht="20.100000000000001" customHeight="1">
      <c r="A30" s="124">
        <v>1100499</v>
      </c>
      <c r="B30" s="128" t="s">
        <v>428</v>
      </c>
      <c r="C30" s="129">
        <v>30</v>
      </c>
      <c r="D30" s="127"/>
    </row>
    <row r="31" spans="1:5" s="2" customFormat="1" ht="20.100000000000001" customHeight="1">
      <c r="A31" s="11">
        <v>11006</v>
      </c>
      <c r="B31" s="26" t="s">
        <v>429</v>
      </c>
      <c r="C31" s="32"/>
      <c r="D31" s="33"/>
      <c r="E31" s="131"/>
    </row>
    <row r="32" spans="1:5" s="2" customFormat="1" ht="14.4">
      <c r="A32" s="11">
        <v>11008</v>
      </c>
      <c r="B32" s="26" t="s">
        <v>430</v>
      </c>
      <c r="C32" s="32">
        <f>C33</f>
        <v>0</v>
      </c>
      <c r="D32" s="33"/>
      <c r="E32" s="132" t="s">
        <v>523</v>
      </c>
    </row>
    <row r="33" spans="1:4" s="2" customFormat="1" ht="14.4">
      <c r="A33" s="11">
        <v>1100802</v>
      </c>
      <c r="B33" s="21" t="s">
        <v>431</v>
      </c>
      <c r="C33" s="32"/>
      <c r="D33" s="33"/>
    </row>
    <row r="34" spans="1:4" s="2" customFormat="1" ht="14.4">
      <c r="A34" s="11">
        <v>11009</v>
      </c>
      <c r="B34" s="26" t="s">
        <v>432</v>
      </c>
      <c r="C34" s="32"/>
      <c r="D34" s="33"/>
    </row>
    <row r="35" spans="1:4" s="2" customFormat="1" ht="20.100000000000001" customHeight="1">
      <c r="A35" s="11">
        <v>11011</v>
      </c>
      <c r="B35" s="26" t="s">
        <v>433</v>
      </c>
      <c r="C35" s="32">
        <f>C36</f>
        <v>0</v>
      </c>
      <c r="D35" s="33"/>
    </row>
    <row r="36" spans="1:4" s="2" customFormat="1" ht="20.100000000000001" customHeight="1">
      <c r="A36" s="11">
        <v>1101102</v>
      </c>
      <c r="B36" s="26" t="s">
        <v>434</v>
      </c>
      <c r="C36" s="32">
        <f>SUM(C37:C41)</f>
        <v>0</v>
      </c>
      <c r="D36" s="33"/>
    </row>
    <row r="37" spans="1:4" s="2" customFormat="1" ht="20.100000000000001" customHeight="1">
      <c r="A37" s="11">
        <v>110110211</v>
      </c>
      <c r="B37" s="17" t="s">
        <v>435</v>
      </c>
      <c r="C37" s="32"/>
      <c r="D37" s="33"/>
    </row>
    <row r="38" spans="1:4" s="2" customFormat="1" ht="20.100000000000001" customHeight="1">
      <c r="A38" s="11">
        <v>110110231</v>
      </c>
      <c r="B38" s="17" t="s">
        <v>436</v>
      </c>
      <c r="C38" s="32"/>
      <c r="D38" s="33"/>
    </row>
    <row r="39" spans="1:4" s="2" customFormat="1" ht="14.4">
      <c r="A39" s="11">
        <v>110110233</v>
      </c>
      <c r="B39" s="20" t="s">
        <v>437</v>
      </c>
      <c r="C39" s="32"/>
      <c r="D39" s="33"/>
    </row>
    <row r="40" spans="1:4" s="2" customFormat="1" ht="14.4">
      <c r="A40" s="11">
        <v>110110298</v>
      </c>
      <c r="B40" s="20" t="s">
        <v>438</v>
      </c>
      <c r="C40" s="32"/>
      <c r="D40" s="33"/>
    </row>
    <row r="41" spans="1:4" s="2" customFormat="1" ht="14.4">
      <c r="A41" s="11">
        <v>110110299</v>
      </c>
      <c r="B41" s="20" t="s">
        <v>439</v>
      </c>
      <c r="C41" s="32"/>
      <c r="D41" s="33"/>
    </row>
    <row r="42" spans="1:4" s="2" customFormat="1" ht="14.4">
      <c r="A42" s="11"/>
      <c r="B42" s="27" t="s">
        <v>440</v>
      </c>
      <c r="C42" s="36">
        <f>C19+C20</f>
        <v>91242</v>
      </c>
      <c r="D42" s="33"/>
    </row>
    <row r="43" spans="1:4" s="2" customFormat="1" ht="13.8"/>
    <row r="44" spans="1:4" s="2" customFormat="1" ht="13.8"/>
    <row r="45" spans="1:4" s="2" customFormat="1" ht="13.8"/>
    <row r="46" spans="1:4" s="2" customFormat="1" ht="13.8"/>
    <row r="47" spans="1:4" s="2" customFormat="1" ht="13.8"/>
    <row r="48" spans="1:4" s="2" customFormat="1" ht="13.8"/>
    <row r="49" s="2" customFormat="1" ht="13.8"/>
    <row r="50" s="2" customFormat="1" ht="13.8"/>
    <row r="51" s="2" customFormat="1" ht="13.8"/>
    <row r="52" s="2" customFormat="1" ht="13.8"/>
    <row r="53" s="2" customFormat="1" ht="13.8"/>
    <row r="54" s="2" customFormat="1" ht="13.8"/>
    <row r="55" s="2" customFormat="1" ht="13.8"/>
    <row r="56" s="2" customFormat="1" ht="13.8"/>
    <row r="57" s="2" customFormat="1" ht="13.8"/>
    <row r="58" s="2" customFormat="1" ht="13.8"/>
    <row r="59" s="2" customFormat="1" ht="13.8"/>
    <row r="60" s="2" customFormat="1" ht="13.8"/>
    <row r="61" s="2" customFormat="1" ht="13.8"/>
    <row r="62" s="2" customFormat="1" ht="13.8"/>
    <row r="63" s="2" customFormat="1" ht="13.8"/>
    <row r="64" s="2" customFormat="1" ht="13.8"/>
    <row r="65" s="2" customFormat="1" ht="13.8"/>
    <row r="66" s="2" customFormat="1" ht="13.8"/>
    <row r="67" s="2" customFormat="1" ht="13.8"/>
    <row r="68" s="2" customFormat="1" ht="13.8"/>
    <row r="69" s="2" customFormat="1" ht="13.8"/>
    <row r="70" s="2" customFormat="1" ht="13.8"/>
    <row r="71" s="2" customFormat="1" ht="13.8"/>
    <row r="72" s="2" customFormat="1" ht="13.8"/>
    <row r="73" s="2" customFormat="1" ht="13.8"/>
    <row r="74" s="2" customFormat="1" ht="13.8"/>
    <row r="75" s="2" customFormat="1" ht="13.8"/>
    <row r="76" s="2" customFormat="1" ht="13.8"/>
    <row r="77" s="2" customFormat="1" ht="13.8"/>
    <row r="78" s="2" customFormat="1" ht="13.8"/>
    <row r="79" s="2" customFormat="1" ht="13.8"/>
    <row r="80" s="2" customFormat="1" ht="13.8"/>
    <row r="81" s="2" customFormat="1" ht="13.8"/>
    <row r="82" s="2" customFormat="1" ht="13.8"/>
    <row r="83" s="2" customFormat="1" ht="13.8"/>
    <row r="84" s="2" customFormat="1" ht="13.8"/>
    <row r="85" s="2" customFormat="1" ht="13.8"/>
    <row r="86" s="2" customFormat="1" ht="13.8"/>
    <row r="87" s="2" customFormat="1" ht="13.8"/>
    <row r="88" s="2" customFormat="1" ht="13.8"/>
    <row r="89" s="2" customFormat="1" ht="13.8"/>
    <row r="90" s="2" customFormat="1" ht="13.8"/>
    <row r="91" s="2" customFormat="1" ht="13.8"/>
    <row r="92" s="2" customFormat="1" ht="13.8"/>
    <row r="93" s="2" customFormat="1" ht="13.8"/>
    <row r="94" s="2" customFormat="1" ht="13.8"/>
    <row r="95" s="2" customFormat="1" ht="13.8"/>
    <row r="96" s="2" customFormat="1" ht="13.8"/>
    <row r="97" s="2" customFormat="1" ht="13.8"/>
    <row r="98" s="2" customFormat="1" ht="13.8"/>
    <row r="99" s="2" customFormat="1" ht="13.8"/>
    <row r="100" s="2" customFormat="1" ht="13.8"/>
    <row r="101" s="2" customFormat="1" ht="13.8"/>
    <row r="102" s="2" customFormat="1" ht="13.8"/>
    <row r="103" s="2" customFormat="1" ht="13.8"/>
    <row r="104" s="2" customFormat="1" ht="13.8"/>
    <row r="105" s="2" customFormat="1" ht="13.8"/>
    <row r="106" s="2" customFormat="1" ht="13.8"/>
    <row r="107" s="2" customFormat="1" ht="13.8"/>
    <row r="108" s="2" customFormat="1" ht="13.8"/>
    <row r="109" s="2" customFormat="1" ht="13.8"/>
    <row r="110" s="2" customFormat="1" ht="13.8"/>
    <row r="111" s="2" customFormat="1" ht="13.8"/>
    <row r="112" s="2" customFormat="1" ht="13.8"/>
    <row r="113" s="2" customFormat="1" ht="13.8"/>
    <row r="114" s="2" customFormat="1" ht="13.8"/>
    <row r="115" s="2" customFormat="1" ht="13.8"/>
    <row r="116" s="2" customFormat="1" ht="13.8"/>
    <row r="117" s="2" customFormat="1" ht="13.8"/>
    <row r="118" s="2" customFormat="1" ht="13.8"/>
  </sheetData>
  <mergeCells count="1">
    <mergeCell ref="A2:D2"/>
  </mergeCells>
  <phoneticPr fontId="36" type="noConversion"/>
  <printOptions horizontalCentered="1"/>
  <pageMargins left="0.78680555555555598" right="0.78680555555555598" top="0.94374999999999998" bottom="0.74791666666666701" header="0.31388888888888899" footer="0.51180555555555596"/>
  <pageSetup paperSize="9" firstPageNumber="59" orientation="portrait" useFirstPageNumber="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97"/>
  <sheetViews>
    <sheetView workbookViewId="0">
      <selection activeCell="E68" sqref="E68"/>
    </sheetView>
  </sheetViews>
  <sheetFormatPr defaultColWidth="9" defaultRowHeight="15.6"/>
  <cols>
    <col min="1" max="1" width="11" style="3" customWidth="1"/>
    <col min="2" max="2" width="56.21875" style="3" customWidth="1"/>
    <col min="3" max="3" width="10.77734375" style="4" customWidth="1"/>
    <col min="4" max="4" width="8.77734375" style="5" customWidth="1"/>
    <col min="5" max="16384" width="9" style="3"/>
  </cols>
  <sheetData>
    <row r="1" spans="1:4" ht="18" customHeight="1">
      <c r="A1" s="3" t="s">
        <v>441</v>
      </c>
    </row>
    <row r="2" spans="1:4" ht="30.75" customHeight="1">
      <c r="A2" s="142" t="s">
        <v>442</v>
      </c>
      <c r="B2" s="143"/>
      <c r="C2" s="143"/>
      <c r="D2" s="143"/>
    </row>
    <row r="3" spans="1:4" ht="12" customHeight="1">
      <c r="B3" s="6"/>
      <c r="C3" s="144" t="s">
        <v>443</v>
      </c>
      <c r="D3" s="144"/>
    </row>
    <row r="4" spans="1:4" s="1" customFormat="1" ht="21" customHeight="1">
      <c r="A4" s="8" t="s">
        <v>3</v>
      </c>
      <c r="B4" s="9" t="s">
        <v>444</v>
      </c>
      <c r="C4" s="9" t="s">
        <v>401</v>
      </c>
      <c r="D4" s="10" t="s">
        <v>402</v>
      </c>
    </row>
    <row r="5" spans="1:4" s="2" customFormat="1" ht="20.100000000000001" customHeight="1">
      <c r="A5" s="11">
        <v>208</v>
      </c>
      <c r="B5" s="12" t="s">
        <v>445</v>
      </c>
      <c r="C5" s="13">
        <f>C6</f>
        <v>0</v>
      </c>
      <c r="D5" s="14"/>
    </row>
    <row r="6" spans="1:4" s="2" customFormat="1" ht="20.100000000000001" customHeight="1">
      <c r="A6" s="11">
        <v>20822</v>
      </c>
      <c r="B6" s="15" t="s">
        <v>446</v>
      </c>
      <c r="C6" s="13">
        <f>SUM(C7:C9)</f>
        <v>0</v>
      </c>
      <c r="D6" s="14"/>
    </row>
    <row r="7" spans="1:4" s="2" customFormat="1" ht="20.100000000000001" customHeight="1">
      <c r="A7" s="11">
        <v>2082201</v>
      </c>
      <c r="B7" s="16" t="s">
        <v>447</v>
      </c>
      <c r="C7" s="13"/>
      <c r="D7" s="14"/>
    </row>
    <row r="8" spans="1:4" s="2" customFormat="1" ht="20.100000000000001" customHeight="1">
      <c r="A8" s="11">
        <v>2082202</v>
      </c>
      <c r="B8" s="16" t="s">
        <v>448</v>
      </c>
      <c r="C8" s="13"/>
      <c r="D8" s="14"/>
    </row>
    <row r="9" spans="1:4" s="2" customFormat="1" ht="20.100000000000001" customHeight="1">
      <c r="A9" s="11">
        <v>2082299</v>
      </c>
      <c r="B9" s="16" t="s">
        <v>449</v>
      </c>
      <c r="C9" s="13"/>
      <c r="D9" s="14"/>
    </row>
    <row r="10" spans="1:4" s="2" customFormat="1" ht="20.100000000000001" customHeight="1">
      <c r="A10" s="11">
        <v>212</v>
      </c>
      <c r="B10" s="12" t="s">
        <v>450</v>
      </c>
      <c r="C10" s="13">
        <f>C11+C26+C27+C31+C34+C22</f>
        <v>83070.28</v>
      </c>
      <c r="D10" s="14"/>
    </row>
    <row r="11" spans="1:4" s="2" customFormat="1" ht="20.100000000000001" customHeight="1">
      <c r="A11" s="11">
        <v>21208</v>
      </c>
      <c r="B11" s="12" t="s">
        <v>451</v>
      </c>
      <c r="C11" s="13">
        <f>SUM(C12:C21)</f>
        <v>79100.28</v>
      </c>
      <c r="D11" s="14"/>
    </row>
    <row r="12" spans="1:4" s="2" customFormat="1" ht="20.100000000000001" customHeight="1">
      <c r="A12" s="11">
        <v>2120801</v>
      </c>
      <c r="B12" s="17" t="s">
        <v>452</v>
      </c>
      <c r="C12" s="13">
        <v>3286</v>
      </c>
      <c r="D12" s="14"/>
    </row>
    <row r="13" spans="1:4" s="2" customFormat="1" ht="20.100000000000001" customHeight="1">
      <c r="A13" s="11">
        <v>2120802</v>
      </c>
      <c r="B13" s="17" t="s">
        <v>453</v>
      </c>
      <c r="C13" s="13">
        <v>14580</v>
      </c>
      <c r="D13" s="14"/>
    </row>
    <row r="14" spans="1:4" s="2" customFormat="1" ht="20.100000000000001" customHeight="1">
      <c r="A14" s="11">
        <v>2120803</v>
      </c>
      <c r="B14" s="17" t="s">
        <v>454</v>
      </c>
      <c r="C14" s="13"/>
      <c r="D14" s="14"/>
    </row>
    <row r="15" spans="1:4" s="2" customFormat="1" ht="20.100000000000001" customHeight="1">
      <c r="A15" s="11">
        <v>2120804</v>
      </c>
      <c r="B15" s="17" t="s">
        <v>455</v>
      </c>
      <c r="C15" s="13">
        <v>23910.28</v>
      </c>
      <c r="D15" s="14"/>
    </row>
    <row r="16" spans="1:4" s="2" customFormat="1" ht="20.100000000000001" customHeight="1">
      <c r="A16" s="11">
        <v>2120805</v>
      </c>
      <c r="B16" s="17" t="s">
        <v>456</v>
      </c>
      <c r="C16" s="13">
        <v>8010</v>
      </c>
      <c r="D16" s="14"/>
    </row>
    <row r="17" spans="1:4" s="2" customFormat="1" ht="20.100000000000001" customHeight="1">
      <c r="A17" s="11">
        <v>2120806</v>
      </c>
      <c r="B17" s="17" t="s">
        <v>457</v>
      </c>
      <c r="C17" s="13"/>
      <c r="D17" s="14"/>
    </row>
    <row r="18" spans="1:4" s="2" customFormat="1" ht="20.100000000000001" customHeight="1">
      <c r="A18" s="11">
        <v>2120807</v>
      </c>
      <c r="B18" s="17" t="s">
        <v>458</v>
      </c>
      <c r="C18" s="13"/>
      <c r="D18" s="14"/>
    </row>
    <row r="19" spans="1:4" s="2" customFormat="1" ht="20.100000000000001" customHeight="1">
      <c r="A19" s="11">
        <v>2120810</v>
      </c>
      <c r="B19" s="17" t="s">
        <v>459</v>
      </c>
      <c r="C19" s="13"/>
      <c r="D19" s="14"/>
    </row>
    <row r="20" spans="1:4" s="2" customFormat="1" ht="20.100000000000001" customHeight="1">
      <c r="A20" s="11">
        <v>2120811</v>
      </c>
      <c r="B20" s="18" t="s">
        <v>460</v>
      </c>
      <c r="C20" s="13"/>
      <c r="D20" s="14"/>
    </row>
    <row r="21" spans="1:4" s="2" customFormat="1" ht="20.100000000000001" customHeight="1">
      <c r="A21" s="11">
        <v>2120899</v>
      </c>
      <c r="B21" s="17" t="s">
        <v>461</v>
      </c>
      <c r="C21" s="13">
        <v>29314</v>
      </c>
      <c r="D21" s="14"/>
    </row>
    <row r="22" spans="1:4" s="2" customFormat="1" ht="20.100000000000001" customHeight="1">
      <c r="A22" s="11">
        <v>21210</v>
      </c>
      <c r="B22" s="17" t="s">
        <v>462</v>
      </c>
      <c r="C22" s="13">
        <f>SUM(C23:C25)</f>
        <v>0</v>
      </c>
      <c r="D22" s="14"/>
    </row>
    <row r="23" spans="1:4" s="2" customFormat="1" ht="20.100000000000001" customHeight="1">
      <c r="A23" s="11">
        <v>2121001</v>
      </c>
      <c r="B23" s="17" t="s">
        <v>452</v>
      </c>
      <c r="C23" s="13"/>
      <c r="D23" s="14"/>
    </row>
    <row r="24" spans="1:4" s="2" customFormat="1" ht="20.100000000000001" customHeight="1">
      <c r="A24" s="11">
        <v>2121002</v>
      </c>
      <c r="B24" s="17" t="s">
        <v>453</v>
      </c>
      <c r="C24" s="13"/>
      <c r="D24" s="14"/>
    </row>
    <row r="25" spans="1:4" s="2" customFormat="1" ht="20.100000000000001" customHeight="1">
      <c r="A25" s="11">
        <v>2121099</v>
      </c>
      <c r="B25" s="17" t="s">
        <v>463</v>
      </c>
      <c r="C25" s="13"/>
      <c r="D25" s="14"/>
    </row>
    <row r="26" spans="1:4" s="2" customFormat="1" ht="20.100000000000001" customHeight="1">
      <c r="A26" s="11">
        <v>21211</v>
      </c>
      <c r="B26" s="12" t="s">
        <v>464</v>
      </c>
      <c r="C26" s="13"/>
      <c r="D26" s="14"/>
    </row>
    <row r="27" spans="1:4" s="2" customFormat="1" ht="20.100000000000001" customHeight="1">
      <c r="A27" s="11">
        <v>21213</v>
      </c>
      <c r="B27" s="12" t="s">
        <v>465</v>
      </c>
      <c r="C27" s="13">
        <f>SUM(C28:C30)</f>
        <v>3970</v>
      </c>
      <c r="D27" s="14"/>
    </row>
    <row r="28" spans="1:4" s="2" customFormat="1" ht="20.100000000000001" customHeight="1">
      <c r="A28" s="11">
        <v>2121301</v>
      </c>
      <c r="B28" s="17" t="s">
        <v>466</v>
      </c>
      <c r="C28" s="13">
        <v>280</v>
      </c>
      <c r="D28" s="14"/>
    </row>
    <row r="29" spans="1:4" s="2" customFormat="1" ht="20.100000000000001" customHeight="1">
      <c r="A29" s="11">
        <v>2121302</v>
      </c>
      <c r="B29" s="17" t="s">
        <v>467</v>
      </c>
      <c r="C29" s="13">
        <v>3590</v>
      </c>
      <c r="D29" s="14"/>
    </row>
    <row r="30" spans="1:4" s="2" customFormat="1" ht="20.100000000000001" customHeight="1">
      <c r="A30" s="11">
        <v>2121399</v>
      </c>
      <c r="B30" s="17" t="s">
        <v>468</v>
      </c>
      <c r="C30" s="13">
        <v>100</v>
      </c>
      <c r="D30" s="14"/>
    </row>
    <row r="31" spans="1:4" s="2" customFormat="1" ht="20.100000000000001" customHeight="1">
      <c r="A31" s="11">
        <v>21214</v>
      </c>
      <c r="B31" s="12" t="s">
        <v>469</v>
      </c>
      <c r="C31" s="13">
        <f>SUM(C32:C33)</f>
        <v>0</v>
      </c>
      <c r="D31" s="14"/>
    </row>
    <row r="32" spans="1:4" s="2" customFormat="1" ht="20.100000000000001" customHeight="1">
      <c r="A32" s="11">
        <v>2121401</v>
      </c>
      <c r="B32" s="17" t="s">
        <v>470</v>
      </c>
      <c r="C32" s="13"/>
      <c r="D32" s="14"/>
    </row>
    <row r="33" spans="1:4" s="2" customFormat="1" ht="20.100000000000001" customHeight="1">
      <c r="A33" s="11">
        <v>2121499</v>
      </c>
      <c r="B33" s="16" t="s">
        <v>471</v>
      </c>
      <c r="C33" s="13"/>
      <c r="D33" s="14"/>
    </row>
    <row r="34" spans="1:4" s="2" customFormat="1" ht="20.100000000000001" customHeight="1">
      <c r="A34" s="11">
        <v>21216</v>
      </c>
      <c r="B34" s="19" t="s">
        <v>472</v>
      </c>
      <c r="C34" s="13">
        <f t="shared" ref="C34:C37" si="0">C35</f>
        <v>0</v>
      </c>
      <c r="D34" s="14"/>
    </row>
    <row r="35" spans="1:4" s="2" customFormat="1" ht="20.100000000000001" customHeight="1">
      <c r="A35" s="11">
        <v>2121699</v>
      </c>
      <c r="B35" s="19" t="s">
        <v>473</v>
      </c>
      <c r="C35" s="13"/>
      <c r="D35" s="14"/>
    </row>
    <row r="36" spans="1:4" s="2" customFormat="1" ht="20.100000000000001" customHeight="1">
      <c r="A36" s="11">
        <v>214</v>
      </c>
      <c r="B36" s="15" t="s">
        <v>474</v>
      </c>
      <c r="C36" s="13">
        <f t="shared" si="0"/>
        <v>0</v>
      </c>
      <c r="D36" s="14"/>
    </row>
    <row r="37" spans="1:4" s="2" customFormat="1" ht="20.100000000000001" customHeight="1">
      <c r="A37" s="11">
        <v>21462</v>
      </c>
      <c r="B37" s="11" t="s">
        <v>475</v>
      </c>
      <c r="C37" s="13">
        <f t="shared" si="0"/>
        <v>0</v>
      </c>
      <c r="D37" s="14"/>
    </row>
    <row r="38" spans="1:4" s="2" customFormat="1" ht="20.100000000000001" customHeight="1">
      <c r="A38" s="11">
        <v>2146299</v>
      </c>
      <c r="B38" s="17" t="s">
        <v>476</v>
      </c>
      <c r="C38" s="13"/>
      <c r="D38" s="14"/>
    </row>
    <row r="39" spans="1:4" s="2" customFormat="1" ht="20.100000000000001" customHeight="1">
      <c r="A39" s="11">
        <v>215</v>
      </c>
      <c r="B39" s="16" t="s">
        <v>477</v>
      </c>
      <c r="C39" s="13">
        <f t="shared" ref="C39:C43" si="1">C40</f>
        <v>0</v>
      </c>
      <c r="D39" s="14"/>
    </row>
    <row r="40" spans="1:4" s="2" customFormat="1" ht="20.100000000000001" customHeight="1">
      <c r="A40" s="11">
        <v>21562</v>
      </c>
      <c r="B40" s="11" t="s">
        <v>478</v>
      </c>
      <c r="C40" s="13">
        <v>0</v>
      </c>
      <c r="D40" s="14"/>
    </row>
    <row r="41" spans="1:4" s="2" customFormat="1" ht="20.100000000000001" customHeight="1">
      <c r="A41" s="11">
        <v>2156202</v>
      </c>
      <c r="B41" s="17" t="s">
        <v>479</v>
      </c>
      <c r="C41" s="13"/>
      <c r="D41" s="14"/>
    </row>
    <row r="42" spans="1:4" s="2" customFormat="1" ht="20.100000000000001" customHeight="1">
      <c r="A42" s="11">
        <v>216</v>
      </c>
      <c r="B42" s="15" t="s">
        <v>480</v>
      </c>
      <c r="C42" s="13">
        <f t="shared" si="1"/>
        <v>0</v>
      </c>
      <c r="D42" s="14"/>
    </row>
    <row r="43" spans="1:4" s="2" customFormat="1" ht="20.100000000000001" customHeight="1">
      <c r="A43" s="11">
        <v>21660</v>
      </c>
      <c r="B43" s="11" t="s">
        <v>481</v>
      </c>
      <c r="C43" s="13">
        <f t="shared" si="1"/>
        <v>0</v>
      </c>
      <c r="D43" s="14"/>
    </row>
    <row r="44" spans="1:4" s="2" customFormat="1" ht="20.100000000000001" customHeight="1">
      <c r="A44" s="11">
        <v>2166004</v>
      </c>
      <c r="B44" s="17" t="s">
        <v>482</v>
      </c>
      <c r="C44" s="13"/>
      <c r="D44" s="14"/>
    </row>
    <row r="45" spans="1:4" s="2" customFormat="1" ht="20.100000000000001" customHeight="1">
      <c r="A45" s="11">
        <v>229</v>
      </c>
      <c r="B45" s="15" t="s">
        <v>483</v>
      </c>
      <c r="C45" s="13">
        <f>C49+C46</f>
        <v>30</v>
      </c>
      <c r="D45" s="14"/>
    </row>
    <row r="46" spans="1:4" s="2" customFormat="1" ht="20.100000000000001" customHeight="1">
      <c r="A46" s="11">
        <v>22904</v>
      </c>
      <c r="B46" s="15" t="s">
        <v>484</v>
      </c>
      <c r="C46" s="13">
        <f>SUM(C47:C48)</f>
        <v>0</v>
      </c>
      <c r="D46" s="14"/>
    </row>
    <row r="47" spans="1:4" s="2" customFormat="1" ht="20.100000000000001" customHeight="1">
      <c r="A47" s="11">
        <v>2290401</v>
      </c>
      <c r="B47" s="16" t="s">
        <v>485</v>
      </c>
      <c r="C47" s="13"/>
      <c r="D47" s="14"/>
    </row>
    <row r="48" spans="1:4" s="2" customFormat="1" ht="20.100000000000001" customHeight="1">
      <c r="A48" s="11">
        <v>2290402</v>
      </c>
      <c r="B48" s="19" t="s">
        <v>486</v>
      </c>
      <c r="C48" s="13"/>
      <c r="D48" s="14"/>
    </row>
    <row r="49" spans="1:4" s="2" customFormat="1" ht="20.100000000000001" customHeight="1">
      <c r="A49" s="11">
        <v>22960</v>
      </c>
      <c r="B49" s="11" t="s">
        <v>487</v>
      </c>
      <c r="C49" s="13">
        <f>SUM(C50:C54)</f>
        <v>30</v>
      </c>
      <c r="D49" s="14"/>
    </row>
    <row r="50" spans="1:4" s="2" customFormat="1" ht="20.100000000000001" customHeight="1">
      <c r="A50" s="11">
        <v>2296002</v>
      </c>
      <c r="B50" s="18" t="s">
        <v>488</v>
      </c>
      <c r="C50" s="13"/>
      <c r="D50" s="14"/>
    </row>
    <row r="51" spans="1:4" s="2" customFormat="1" ht="20.100000000000001" customHeight="1">
      <c r="A51" s="11">
        <v>2296003</v>
      </c>
      <c r="B51" s="17" t="s">
        <v>489</v>
      </c>
      <c r="C51" s="13"/>
      <c r="D51" s="14"/>
    </row>
    <row r="52" spans="1:4" s="2" customFormat="1" ht="20.100000000000001" customHeight="1">
      <c r="A52" s="11">
        <v>2296005</v>
      </c>
      <c r="B52" s="17" t="s">
        <v>490</v>
      </c>
      <c r="C52" s="13"/>
      <c r="D52" s="14"/>
    </row>
    <row r="53" spans="1:4" s="2" customFormat="1" ht="20.100000000000001" customHeight="1">
      <c r="A53" s="11">
        <v>2296006</v>
      </c>
      <c r="B53" s="17" t="s">
        <v>491</v>
      </c>
      <c r="C53" s="13">
        <v>10</v>
      </c>
      <c r="D53" s="14"/>
    </row>
    <row r="54" spans="1:4" s="2" customFormat="1" ht="20.100000000000001" customHeight="1">
      <c r="A54" s="11">
        <v>2296013</v>
      </c>
      <c r="B54" s="20" t="s">
        <v>492</v>
      </c>
      <c r="C54" s="13">
        <v>20</v>
      </c>
      <c r="D54" s="14"/>
    </row>
    <row r="55" spans="1:4" s="2" customFormat="1" ht="20.100000000000001" customHeight="1">
      <c r="A55" s="11">
        <v>232</v>
      </c>
      <c r="B55" s="21" t="s">
        <v>493</v>
      </c>
      <c r="C55" s="13">
        <f>C56</f>
        <v>885.02</v>
      </c>
      <c r="D55" s="14"/>
    </row>
    <row r="56" spans="1:4" s="2" customFormat="1" ht="20.100000000000001" customHeight="1">
      <c r="A56" s="11">
        <v>23204</v>
      </c>
      <c r="B56" s="21" t="s">
        <v>494</v>
      </c>
      <c r="C56" s="13">
        <f>SUM(C57:C60)</f>
        <v>885.02</v>
      </c>
      <c r="D56" s="14"/>
    </row>
    <row r="57" spans="1:4" s="2" customFormat="1" ht="20.100000000000001" customHeight="1">
      <c r="A57" s="11">
        <v>2320411</v>
      </c>
      <c r="B57" s="17" t="s">
        <v>495</v>
      </c>
      <c r="C57" s="13">
        <v>885.02</v>
      </c>
      <c r="D57" s="14"/>
    </row>
    <row r="58" spans="1:4" s="2" customFormat="1" ht="20.100000000000001" customHeight="1">
      <c r="A58" s="11">
        <v>2320431</v>
      </c>
      <c r="B58" s="17" t="s">
        <v>496</v>
      </c>
      <c r="C58" s="13"/>
      <c r="D58" s="14"/>
    </row>
    <row r="59" spans="1:4" s="2" customFormat="1" ht="20.100000000000001" customHeight="1">
      <c r="A59" s="11">
        <v>2320433</v>
      </c>
      <c r="B59" s="17" t="s">
        <v>497</v>
      </c>
      <c r="C59" s="13"/>
      <c r="D59" s="14"/>
    </row>
    <row r="60" spans="1:4" s="2" customFormat="1" ht="20.100000000000001" customHeight="1">
      <c r="A60" s="11">
        <v>2320498</v>
      </c>
      <c r="B60" s="17" t="s">
        <v>498</v>
      </c>
      <c r="C60" s="13"/>
      <c r="D60" s="14"/>
    </row>
    <row r="61" spans="1:4" s="2" customFormat="1" ht="20.100000000000001" customHeight="1">
      <c r="A61" s="11">
        <v>233</v>
      </c>
      <c r="B61" s="21" t="s">
        <v>499</v>
      </c>
      <c r="C61" s="13">
        <f>C62</f>
        <v>0</v>
      </c>
      <c r="D61" s="14"/>
    </row>
    <row r="62" spans="1:4" s="2" customFormat="1" ht="20.100000000000001" customHeight="1">
      <c r="A62" s="11">
        <v>23304</v>
      </c>
      <c r="B62" s="21" t="s">
        <v>500</v>
      </c>
      <c r="C62" s="13">
        <f>SUM(C63:C64)</f>
        <v>0</v>
      </c>
      <c r="D62" s="14"/>
    </row>
    <row r="63" spans="1:4" s="2" customFormat="1" ht="20.100000000000001" customHeight="1">
      <c r="A63" s="11">
        <v>2330411</v>
      </c>
      <c r="B63" s="17" t="s">
        <v>501</v>
      </c>
      <c r="C63" s="13"/>
      <c r="D63" s="14"/>
    </row>
    <row r="64" spans="1:4" s="2" customFormat="1" ht="20.100000000000001" customHeight="1">
      <c r="A64" s="11">
        <v>2330431</v>
      </c>
      <c r="B64" s="17" t="s">
        <v>502</v>
      </c>
      <c r="C64" s="13"/>
      <c r="D64" s="14"/>
    </row>
    <row r="65" spans="1:4" s="2" customFormat="1" ht="20.100000000000001" customHeight="1">
      <c r="A65" s="11">
        <v>234</v>
      </c>
      <c r="B65" s="22" t="s">
        <v>503</v>
      </c>
      <c r="C65" s="13">
        <f>C66+C70</f>
        <v>0</v>
      </c>
      <c r="D65" s="14"/>
    </row>
    <row r="66" spans="1:4" s="2" customFormat="1" ht="20.100000000000001" customHeight="1">
      <c r="A66" s="11">
        <v>23401</v>
      </c>
      <c r="B66" s="21" t="s">
        <v>504</v>
      </c>
      <c r="C66" s="13">
        <f>SUM(C67:C69)</f>
        <v>0</v>
      </c>
      <c r="D66" s="14"/>
    </row>
    <row r="67" spans="1:4" s="2" customFormat="1" ht="20.100000000000001" customHeight="1">
      <c r="A67" s="11">
        <v>2340101</v>
      </c>
      <c r="B67" s="20" t="s">
        <v>505</v>
      </c>
      <c r="C67" s="13"/>
      <c r="D67" s="14"/>
    </row>
    <row r="68" spans="1:4" s="2" customFormat="1" ht="20.100000000000001" customHeight="1">
      <c r="A68" s="11">
        <v>2340102</v>
      </c>
      <c r="B68" s="20" t="s">
        <v>506</v>
      </c>
      <c r="C68" s="13"/>
      <c r="D68" s="14"/>
    </row>
    <row r="69" spans="1:4" s="2" customFormat="1" ht="14.4">
      <c r="A69" s="11">
        <v>2340199</v>
      </c>
      <c r="B69" s="20" t="s">
        <v>507</v>
      </c>
      <c r="C69" s="13"/>
      <c r="D69" s="14"/>
    </row>
    <row r="70" spans="1:4" s="2" customFormat="1" ht="14.4">
      <c r="A70" s="11">
        <v>23402</v>
      </c>
      <c r="B70" s="21" t="s">
        <v>508</v>
      </c>
      <c r="C70" s="13">
        <f>C71</f>
        <v>0</v>
      </c>
      <c r="D70" s="14"/>
    </row>
    <row r="71" spans="1:4" s="2" customFormat="1" ht="14.4">
      <c r="A71" s="11">
        <v>2340299</v>
      </c>
      <c r="B71" s="20" t="s">
        <v>509</v>
      </c>
      <c r="C71" s="13"/>
      <c r="D71" s="14"/>
    </row>
    <row r="72" spans="1:4" s="2" customFormat="1" ht="14.4">
      <c r="A72" s="11"/>
      <c r="B72" s="23" t="s">
        <v>510</v>
      </c>
      <c r="C72" s="24">
        <f>C5+C10+C36+C39+C42+C45+C55+C61+C65</f>
        <v>83985.3</v>
      </c>
      <c r="D72" s="14"/>
    </row>
    <row r="73" spans="1:4" s="2" customFormat="1" ht="14.4">
      <c r="A73" s="11"/>
      <c r="B73" s="23" t="s">
        <v>315</v>
      </c>
      <c r="C73" s="24"/>
      <c r="D73" s="14"/>
    </row>
    <row r="74" spans="1:4" s="2" customFormat="1" ht="14.4">
      <c r="A74" s="11">
        <v>230</v>
      </c>
      <c r="B74" s="25" t="s">
        <v>511</v>
      </c>
      <c r="C74" s="24">
        <f>C75+C76+C78+C80</f>
        <v>7256.7</v>
      </c>
      <c r="D74" s="14"/>
    </row>
    <row r="75" spans="1:4" s="2" customFormat="1" ht="14.4">
      <c r="A75" s="11">
        <v>23004</v>
      </c>
      <c r="B75" s="21" t="s">
        <v>512</v>
      </c>
      <c r="C75" s="13"/>
      <c r="D75" s="14"/>
    </row>
    <row r="76" spans="1:4" s="2" customFormat="1" ht="14.4">
      <c r="A76" s="11">
        <v>23008</v>
      </c>
      <c r="B76" s="21" t="s">
        <v>513</v>
      </c>
      <c r="C76" s="13">
        <f>C77</f>
        <v>7256.7</v>
      </c>
      <c r="D76" s="14"/>
    </row>
    <row r="77" spans="1:4" s="2" customFormat="1" ht="14.4">
      <c r="A77" s="11">
        <v>2300802</v>
      </c>
      <c r="B77" s="21" t="s">
        <v>514</v>
      </c>
      <c r="C77" s="13">
        <v>7256.7</v>
      </c>
      <c r="D77" s="14"/>
    </row>
    <row r="78" spans="1:4" s="2" customFormat="1" ht="14.4">
      <c r="A78" s="11">
        <v>23009</v>
      </c>
      <c r="B78" s="21" t="s">
        <v>515</v>
      </c>
      <c r="C78" s="13">
        <f>C79</f>
        <v>0</v>
      </c>
      <c r="D78" s="14"/>
    </row>
    <row r="79" spans="1:4" s="2" customFormat="1" ht="14.4">
      <c r="A79" s="11">
        <v>2300902</v>
      </c>
      <c r="B79" s="21" t="s">
        <v>516</v>
      </c>
      <c r="C79" s="13"/>
      <c r="D79" s="14"/>
    </row>
    <row r="80" spans="1:4" s="2" customFormat="1" ht="14.4">
      <c r="A80" s="11">
        <v>23011</v>
      </c>
      <c r="B80" s="21" t="s">
        <v>517</v>
      </c>
      <c r="C80" s="13"/>
      <c r="D80" s="14"/>
    </row>
    <row r="81" spans="1:4" s="2" customFormat="1" ht="14.4">
      <c r="A81" s="11">
        <v>231</v>
      </c>
      <c r="B81" s="25" t="s">
        <v>518</v>
      </c>
      <c r="C81" s="13">
        <f>C82+C84</f>
        <v>0</v>
      </c>
      <c r="D81" s="14"/>
    </row>
    <row r="82" spans="1:4" s="2" customFormat="1" ht="14.4">
      <c r="A82" s="11">
        <v>23104</v>
      </c>
      <c r="B82" s="21" t="s">
        <v>519</v>
      </c>
      <c r="C82" s="13">
        <f>C83</f>
        <v>0</v>
      </c>
      <c r="D82" s="14"/>
    </row>
    <row r="83" spans="1:4" s="2" customFormat="1" ht="14.4">
      <c r="A83" s="11">
        <v>2310411</v>
      </c>
      <c r="B83" s="26" t="s">
        <v>520</v>
      </c>
      <c r="C83" s="13"/>
      <c r="D83" s="14"/>
    </row>
    <row r="84" spans="1:4" s="2" customFormat="1" ht="14.4">
      <c r="A84" s="11">
        <v>23105</v>
      </c>
      <c r="B84" s="21" t="s">
        <v>521</v>
      </c>
      <c r="C84" s="13"/>
      <c r="D84" s="14"/>
    </row>
    <row r="85" spans="1:4" s="2" customFormat="1" ht="14.4">
      <c r="A85" s="11"/>
      <c r="B85" s="27" t="s">
        <v>522</v>
      </c>
      <c r="C85" s="24">
        <f>C72+C74+C81</f>
        <v>91242</v>
      </c>
      <c r="D85" s="14"/>
    </row>
    <row r="86" spans="1:4" s="2" customFormat="1" ht="13.8">
      <c r="C86" s="1"/>
      <c r="D86" s="28"/>
    </row>
    <row r="87" spans="1:4" s="2" customFormat="1" ht="13.8">
      <c r="C87" s="1"/>
      <c r="D87" s="28"/>
    </row>
    <row r="88" spans="1:4" s="2" customFormat="1" ht="13.8">
      <c r="C88" s="1"/>
      <c r="D88" s="28"/>
    </row>
    <row r="89" spans="1:4" s="2" customFormat="1" ht="13.8">
      <c r="C89" s="1"/>
      <c r="D89" s="28"/>
    </row>
    <row r="90" spans="1:4" s="2" customFormat="1" ht="13.8">
      <c r="C90" s="1"/>
      <c r="D90" s="28"/>
    </row>
    <row r="91" spans="1:4" s="2" customFormat="1" ht="13.8">
      <c r="C91" s="1"/>
      <c r="D91" s="28"/>
    </row>
    <row r="92" spans="1:4" s="2" customFormat="1" ht="13.8">
      <c r="C92" s="1"/>
      <c r="D92" s="28"/>
    </row>
    <row r="93" spans="1:4" s="2" customFormat="1" ht="13.8">
      <c r="C93" s="1"/>
      <c r="D93" s="28"/>
    </row>
    <row r="94" spans="1:4" s="2" customFormat="1" ht="13.8">
      <c r="C94" s="1"/>
      <c r="D94" s="28"/>
    </row>
    <row r="95" spans="1:4" s="2" customFormat="1" ht="13.8">
      <c r="C95" s="1"/>
      <c r="D95" s="28"/>
    </row>
    <row r="96" spans="1:4" s="2" customFormat="1" ht="13.8">
      <c r="C96" s="1"/>
      <c r="D96" s="28"/>
    </row>
    <row r="97" spans="3:4" s="2" customFormat="1" ht="13.8">
      <c r="C97" s="1"/>
      <c r="D97" s="28"/>
    </row>
  </sheetData>
  <mergeCells count="2">
    <mergeCell ref="A2:D2"/>
    <mergeCell ref="C3:D3"/>
  </mergeCells>
  <phoneticPr fontId="36" type="noConversion"/>
  <printOptions horizontalCentered="1"/>
  <pageMargins left="0.78680555555555598" right="0.78680555555555598" top="0.94374999999999998" bottom="0.74791666666666701" header="0.31388888888888899" footer="0.51180555555555596"/>
  <pageSetup paperSize="9" firstPageNumber="60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3</vt:i4>
      </vt:variant>
    </vt:vector>
  </HeadingPairs>
  <TitlesOfParts>
    <vt:vector size="9" baseType="lpstr">
      <vt:lpstr>1、本级公共预算收入</vt:lpstr>
      <vt:lpstr>2、本级公共预算支出</vt:lpstr>
      <vt:lpstr>3、经济分类表</vt:lpstr>
      <vt:lpstr>4、基本支出</vt:lpstr>
      <vt:lpstr>5、本级政府基金收入</vt:lpstr>
      <vt:lpstr>6、本级政府性基金支出</vt:lpstr>
      <vt:lpstr>'1、本级公共预算收入'!Print_Titles</vt:lpstr>
      <vt:lpstr>'2、本级公共预算支出'!Print_Titles</vt:lpstr>
      <vt:lpstr>'6、本级政府性基金支出'!Print_Titles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2020-01-01T06:50:00Z</cp:lastPrinted>
  <dcterms:created xsi:type="dcterms:W3CDTF">2006-09-16T00:00:00Z</dcterms:created>
  <dcterms:modified xsi:type="dcterms:W3CDTF">2021-02-04T04:31:13Z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