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4240" windowHeight="12330"/>
  </bookViews>
  <sheets>
    <sheet name="Sheet1" sheetId="1" r:id="rId1"/>
    <sheet name="Sheet1 (2)" sheetId="4" r:id="rId2"/>
  </sheets>
  <definedNames>
    <definedName name="_xlnm._FilterDatabase" localSheetId="1" hidden="1">'Sheet1 (2)'!$A$4:$B$14</definedName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B82" i="1"/>
  <c r="B132"/>
  <c r="B122" s="1"/>
  <c r="B42"/>
  <c r="B33" s="1"/>
  <c r="B36"/>
  <c r="B34"/>
  <c r="B31"/>
  <c r="B29"/>
  <c r="B27"/>
  <c r="B25"/>
  <c r="B23"/>
  <c r="B21"/>
  <c r="B19"/>
  <c r="B17"/>
  <c r="B13"/>
  <c r="B8"/>
  <c r="B11" i="4"/>
  <c r="B6"/>
  <c r="B5" s="1"/>
  <c r="B4" s="1"/>
  <c r="B49" i="1"/>
  <c r="B116"/>
  <c r="B113" s="1"/>
  <c r="B63"/>
  <c r="B156"/>
  <c r="B152"/>
  <c r="B149"/>
  <c r="B147"/>
  <c r="B142"/>
  <c r="B138"/>
  <c r="B110"/>
  <c r="B90"/>
  <c r="B52"/>
  <c r="B45"/>
  <c r="B44" s="1"/>
  <c r="B57" l="1"/>
  <c r="B7"/>
  <c r="B6" s="1"/>
</calcChain>
</file>

<file path=xl/sharedStrings.xml><?xml version="1.0" encoding="utf-8"?>
<sst xmlns="http://schemas.openxmlformats.org/spreadsheetml/2006/main" count="172" uniqueCount="168">
  <si>
    <r>
      <t>随州高新区2</t>
    </r>
    <r>
      <rPr>
        <b/>
        <sz val="20"/>
        <rFont val="宋体"/>
        <family val="3"/>
        <charset val="134"/>
      </rPr>
      <t>018年公共预算支出明细表</t>
    </r>
  </si>
  <si>
    <t>科目名称</t>
  </si>
  <si>
    <t>金额</t>
  </si>
  <si>
    <t>一般公共预算支出合计</t>
  </si>
  <si>
    <t xml:space="preserve">  一般公共服务支出</t>
  </si>
  <si>
    <t xml:space="preserve">    政府办公厅(室)及相关机构事务</t>
  </si>
  <si>
    <t xml:space="preserve">      行政运行</t>
  </si>
  <si>
    <t xml:space="preserve">      其他政府办公厅(室)及相关机构事务支出</t>
  </si>
  <si>
    <t xml:space="preserve">    统计信息事务</t>
  </si>
  <si>
    <t xml:space="preserve">      其他统计信息事务支出</t>
  </si>
  <si>
    <t xml:space="preserve">    财政事务</t>
  </si>
  <si>
    <t xml:space="preserve">      信息化建设</t>
  </si>
  <si>
    <t xml:space="preserve">      事业运行</t>
  </si>
  <si>
    <t xml:space="preserve">    税收事务</t>
  </si>
  <si>
    <t xml:space="preserve">      其他税收事务支出</t>
  </si>
  <si>
    <t xml:space="preserve">    审计事务</t>
  </si>
  <si>
    <t xml:space="preserve">      其他审计事务支出</t>
  </si>
  <si>
    <t xml:space="preserve">    纪检监察事务</t>
  </si>
  <si>
    <t xml:space="preserve">      其他纪检监察事务支出</t>
  </si>
  <si>
    <t xml:space="preserve">    工商行政管理事务</t>
  </si>
  <si>
    <t xml:space="preserve">      其他工商行政管理事务支出</t>
  </si>
  <si>
    <t xml:space="preserve">    群众团体事务</t>
  </si>
  <si>
    <t xml:space="preserve">      其他群众团体事务支出</t>
  </si>
  <si>
    <t xml:space="preserve">    组织事务</t>
  </si>
  <si>
    <t xml:space="preserve">      其他组织事务支出</t>
  </si>
  <si>
    <t xml:space="preserve">    其他一般公共服务支出(款)</t>
  </si>
  <si>
    <t xml:space="preserve">      其他一般公共服务支出(项)</t>
  </si>
  <si>
    <t xml:space="preserve">  国防支出</t>
  </si>
  <si>
    <t xml:space="preserve">      其他国防支出(项)</t>
  </si>
  <si>
    <t xml:space="preserve">  公共安全支出</t>
  </si>
  <si>
    <t xml:space="preserve">    武装警察</t>
  </si>
  <si>
    <t xml:space="preserve">      消防</t>
  </si>
  <si>
    <t xml:space="preserve">    公安</t>
  </si>
  <si>
    <t xml:space="preserve">      治安管理</t>
  </si>
  <si>
    <t xml:space="preserve">      道路交通管理</t>
  </si>
  <si>
    <t xml:space="preserve">      网络侦控管理</t>
  </si>
  <si>
    <t xml:space="preserve">      反恐怖</t>
  </si>
  <si>
    <t xml:space="preserve">      其他公安支出</t>
  </si>
  <si>
    <t xml:space="preserve">    司法</t>
  </si>
  <si>
    <t xml:space="preserve">      其他司法支出</t>
  </si>
  <si>
    <t xml:space="preserve">  教育支出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</si>
  <si>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</si>
  <si>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</si>
  <si>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</si>
  <si>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</si>
  <si>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科学技术支出</t>
  </si>
  <si>
    <t xml:space="preserve">    其他科学技术支出</t>
  </si>
  <si>
    <t xml:space="preserve">      其他科学技术支出</t>
  </si>
  <si>
    <t xml:space="preserve">  文化体育与传媒支出</t>
  </si>
  <si>
    <t xml:space="preserve">    文化</t>
  </si>
  <si>
    <t xml:space="preserve">      其他文化支出</t>
  </si>
  <si>
    <t xml:space="preserve">    体育</t>
  </si>
  <si>
    <t xml:space="preserve">      其他体育支出</t>
  </si>
  <si>
    <t xml:space="preserve">  社会保障和就业支出</t>
  </si>
  <si>
    <t xml:space="preserve">    人力资源和社会保障管理事务</t>
  </si>
  <si>
    <t xml:space="preserve">    民政管理事务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</si>
  <si>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</si>
  <si>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</si>
  <si>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</si>
  <si>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事业单位离退休</t>
  </si>
  <si>
    <t xml:space="preserve">    就业补助</t>
  </si>
  <si>
    <t xml:space="preserve">      其他就业补助支出</t>
  </si>
  <si>
    <t xml:space="preserve">    抚恤</t>
  </si>
  <si>
    <t xml:space="preserve">      义务兵优待</t>
  </si>
  <si>
    <t xml:space="preserve">      其他优抚支出</t>
  </si>
  <si>
    <t xml:space="preserve">    退役安置</t>
  </si>
  <si>
    <t xml:space="preserve">      退伍士兵安置</t>
  </si>
  <si>
    <t xml:space="preserve">    社会福利</t>
  </si>
  <si>
    <t xml:space="preserve">      儿童福利</t>
  </si>
  <si>
    <t xml:space="preserve">      老年福利</t>
  </si>
  <si>
    <t xml:space="preserve">      其他社会福利支出</t>
  </si>
  <si>
    <t xml:space="preserve">    残疾人事业</t>
  </si>
  <si>
    <t xml:space="preserve">      其他残疾人事业支出</t>
  </si>
  <si>
    <t xml:space="preserve">    自然灾害生活救助</t>
  </si>
  <si>
    <t xml:space="preserve">      其他自然灾害生活救助支出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</si>
  <si>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</si>
  <si>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</si>
  <si>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</si>
  <si>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</si>
  <si>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</si>
  <si>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</si>
  <si>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</si>
  <si>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其他财政对社会保险基金的补助</t>
  </si>
  <si>
    <t xml:space="preserve">    其他社会保障和就业支出(款)</t>
  </si>
  <si>
    <t xml:space="preserve">      其他社会保障和就业支出(项)</t>
  </si>
  <si>
    <t xml:space="preserve">  医疗卫生与计划生育支出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</si>
  <si>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</si>
  <si>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</si>
  <si>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</si>
  <si>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</si>
  <si>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</si>
  <si>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基本公共卫生服务</t>
  </si>
  <si>
    <t xml:space="preserve">    计划生育事务</t>
  </si>
  <si>
    <t xml:space="preserve">      其他计划生育事务支出</t>
  </si>
  <si>
    <t xml:space="preserve">    食品和药品监督管理事务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</si>
  <si>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</si>
  <si>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</si>
  <si>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</si>
  <si>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</si>
  <si>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</si>
  <si>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</si>
  <si>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</si>
  <si>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</si>
  <si>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其他医疗卫生与计划生育支出</t>
  </si>
  <si>
    <t xml:space="preserve">      其他医疗卫生与计划生育支出</t>
  </si>
  <si>
    <t xml:space="preserve">  节能环保支出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</si>
  <si>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</si>
  <si>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</si>
  <si>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</si>
  <si>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城乡社区管理事务</t>
  </si>
  <si>
    <t xml:space="preserve">    城乡社区公共设施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</si>
  <si>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</si>
  <si>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</si>
  <si>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</si>
  <si>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其他城乡社区支出(款)</t>
  </si>
  <si>
    <t xml:space="preserve">      其他城乡社区支出(项)</t>
  </si>
  <si>
    <t xml:space="preserve">  农林水支出</t>
  </si>
  <si>
    <t xml:space="preserve">    农业</t>
  </si>
  <si>
    <t xml:space="preserve">      病虫害控制</t>
  </si>
  <si>
    <t xml:space="preserve">      对高校毕业生到基层任职补助</t>
  </si>
  <si>
    <t xml:space="preserve">      其他农业支出</t>
  </si>
  <si>
    <t xml:space="preserve">    林业</t>
  </si>
  <si>
    <t xml:space="preserve">      其他林业支出</t>
  </si>
  <si>
    <t xml:space="preserve">    水利</t>
  </si>
  <si>
    <t xml:space="preserve">      农田水利</t>
  </si>
  <si>
    <t xml:space="preserve">    扶贫</t>
  </si>
  <si>
    <t xml:space="preserve">      其他扶贫支出</t>
  </si>
  <si>
    <t xml:space="preserve">    农村综合改革</t>
  </si>
  <si>
    <t xml:space="preserve">      对村级一事一议补助</t>
  </si>
  <si>
    <t xml:space="preserve">      对村集体经济组织的补助</t>
  </si>
  <si>
    <t xml:space="preserve">      其他农村综合改革支出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</si>
  <si>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</si>
  <si>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</si>
  <si>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</si>
  <si>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</si>
  <si>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资源勘探信息等支出</t>
  </si>
  <si>
    <t xml:space="preserve">    安全生产监管</t>
  </si>
  <si>
    <t xml:space="preserve">      其他安全生产监管支出</t>
  </si>
  <si>
    <t xml:space="preserve">    支持中小企业发展和管理支出</t>
  </si>
  <si>
    <t xml:space="preserve">      其他支持中小企业发展和管理支出</t>
  </si>
  <si>
    <t xml:space="preserve">  援助其他地区支出</t>
  </si>
  <si>
    <t xml:space="preserve">    其他支出</t>
  </si>
  <si>
    <t xml:space="preserve">  国土海洋气象等支出</t>
  </si>
  <si>
    <t xml:space="preserve">    国土资源事务</t>
  </si>
  <si>
    <t xml:space="preserve">      其他国土资源事务支出</t>
  </si>
  <si>
    <t xml:space="preserve">  住房保障支出</t>
  </si>
  <si>
    <t xml:space="preserve">    住房改革支出</t>
  </si>
  <si>
    <t xml:space="preserve">      住房公积金</t>
  </si>
  <si>
    <t>预备费</t>
  </si>
  <si>
    <t xml:space="preserve">  其他支出(类)</t>
  </si>
  <si>
    <t xml:space="preserve">    其他支出(款)</t>
  </si>
  <si>
    <t xml:space="preserve">      其他支出(项)</t>
  </si>
  <si>
    <t>附件1：</t>
    <phoneticPr fontId="9" type="noConversion"/>
  </si>
  <si>
    <r>
      <t>附件</t>
    </r>
    <r>
      <rPr>
        <sz val="11"/>
        <rFont val="Times New Roman"/>
        <family val="1"/>
      </rPr>
      <t>2</t>
    </r>
    <r>
      <rPr>
        <sz val="11"/>
        <rFont val="宋体"/>
        <charset val="134"/>
      </rPr>
      <t>：</t>
    </r>
    <phoneticPr fontId="12" type="noConversion"/>
  </si>
  <si>
    <r>
      <t>区本级</t>
    </r>
    <r>
      <rPr>
        <sz val="18"/>
        <rFont val="Times New Roman"/>
        <family val="1"/>
      </rPr>
      <t>2018</t>
    </r>
    <r>
      <rPr>
        <sz val="18"/>
        <rFont val="方正大标宋简体"/>
        <charset val="134"/>
      </rPr>
      <t>年政府性基金支出明细表</t>
    </r>
    <phoneticPr fontId="12" type="noConversion"/>
  </si>
  <si>
    <t>单位：万元</t>
    <phoneticPr fontId="12" type="noConversion"/>
  </si>
  <si>
    <t>政府性基金预算支出合计</t>
  </si>
  <si>
    <r>
      <t xml:space="preserve">  </t>
    </r>
    <r>
      <rPr>
        <b/>
        <sz val="11"/>
        <rFont val="宋体"/>
        <charset val="134"/>
      </rPr>
      <t>城乡社区支出</t>
    </r>
  </si>
  <si>
    <r>
      <t xml:space="preserve">    </t>
    </r>
    <r>
      <rPr>
        <sz val="11"/>
        <rFont val="宋体"/>
        <charset val="134"/>
      </rPr>
      <t>国有土地使用权出让收入安排的支出</t>
    </r>
  </si>
  <si>
    <r>
      <t xml:space="preserve">      </t>
    </r>
    <r>
      <rPr>
        <sz val="11"/>
        <rFont val="宋体"/>
        <charset val="134"/>
      </rPr>
      <t>征地和拆迁补偿支出</t>
    </r>
  </si>
  <si>
    <t xml:space="preserve">   土地开发支出</t>
    <phoneticPr fontId="12" type="noConversion"/>
  </si>
  <si>
    <r>
      <t xml:space="preserve">      </t>
    </r>
    <r>
      <rPr>
        <sz val="11"/>
        <rFont val="宋体"/>
        <charset val="134"/>
      </rPr>
      <t>城市建设支出</t>
    </r>
  </si>
  <si>
    <r>
      <t xml:space="preserve">      </t>
    </r>
    <r>
      <rPr>
        <sz val="11"/>
        <rFont val="宋体"/>
        <charset val="134"/>
      </rPr>
      <t>其他国有土地使用权出让收入安排的支出</t>
    </r>
  </si>
  <si>
    <r>
      <t xml:space="preserve">    </t>
    </r>
    <r>
      <rPr>
        <sz val="11"/>
        <rFont val="宋体"/>
        <charset val="134"/>
      </rPr>
      <t>城市基础设施配套费安排的支出</t>
    </r>
  </si>
  <si>
    <r>
      <t xml:space="preserve">      </t>
    </r>
    <r>
      <rPr>
        <sz val="11"/>
        <rFont val="宋体"/>
        <charset val="134"/>
      </rPr>
      <t>城市公共设施</t>
    </r>
  </si>
  <si>
    <r>
      <t xml:space="preserve">      </t>
    </r>
    <r>
      <rPr>
        <sz val="11"/>
        <rFont val="宋体"/>
        <charset val="134"/>
      </rPr>
      <t>城市环境卫生</t>
    </r>
  </si>
  <si>
    <r>
      <t xml:space="preserve">      </t>
    </r>
    <r>
      <rPr>
        <sz val="11"/>
        <rFont val="宋体"/>
        <charset val="134"/>
      </rPr>
      <t>其他城市基础设施配套费安排的支出</t>
    </r>
  </si>
  <si>
    <t>单位:万元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</si>
</sst>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7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family val="3"/>
      <charset val="134"/>
    </font>
    <font>
      <b/>
      <sz val="2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charset val="134"/>
    </font>
    <font>
      <sz val="11"/>
      <name val="Times New Roman"/>
      <family val="1"/>
    </font>
    <font>
      <sz val="9"/>
      <name val="宋体"/>
      <charset val="134"/>
    </font>
    <font>
      <sz val="18"/>
      <name val="方正大标宋简体"/>
      <charset val="134"/>
    </font>
    <font>
      <sz val="18"/>
      <name val="Times New Roman"/>
      <family val="1"/>
    </font>
    <font>
      <b/>
      <sz val="11"/>
      <name val="宋体"/>
      <charset val="134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">
    <xf numFmtId="0" fontId="0" fillId="0" borderId="0" xfId="0">
      <alignment vertical="center"/>
    </xf>
    <xf numFmtId="0" fontId="2" fillId="2" borderId="0" xfId="1" applyFont="1" applyFill="1" applyBorder="1" applyAlignment="1">
      <alignment horizontal="left" vertical="center"/>
    </xf>
    <xf numFmtId="176" fontId="6" fillId="2" borderId="0" xfId="1" applyNumberFormat="1" applyFont="1" applyFill="1" applyBorder="1" applyAlignment="1">
      <alignment horizontal="left" vertical="center"/>
    </xf>
    <xf numFmtId="176" fontId="6" fillId="2" borderId="0" xfId="1" applyNumberFormat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 applyProtection="1">
      <alignment horizontal="center" vertical="center"/>
    </xf>
    <xf numFmtId="176" fontId="7" fillId="2" borderId="1" xfId="1" applyNumberFormat="1" applyFont="1" applyFill="1" applyBorder="1" applyAlignment="1" applyProtection="1">
      <alignment horizontal="center" vertical="center"/>
    </xf>
    <xf numFmtId="0" fontId="3" fillId="2" borderId="1" xfId="1" applyNumberFormat="1" applyFont="1" applyFill="1" applyBorder="1" applyAlignment="1" applyProtection="1">
      <alignment horizontal="left" vertical="center"/>
    </xf>
    <xf numFmtId="176" fontId="6" fillId="2" borderId="1" xfId="1" applyNumberFormat="1" applyFont="1" applyFill="1" applyBorder="1" applyAlignment="1" applyProtection="1">
      <alignment horizontal="right" vertical="center"/>
    </xf>
    <xf numFmtId="0" fontId="2" fillId="2" borderId="1" xfId="1" applyNumberFormat="1" applyFont="1" applyFill="1" applyBorder="1" applyAlignment="1" applyProtection="1">
      <alignment horizontal="left" vertical="center"/>
    </xf>
    <xf numFmtId="0" fontId="4" fillId="2" borderId="1" xfId="1" applyNumberFormat="1" applyFont="1" applyFill="1" applyBorder="1" applyAlignment="1" applyProtection="1">
      <alignment horizontal="left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5" fillId="0" borderId="1" xfId="1" applyNumberFormat="1" applyFont="1" applyFill="1" applyBorder="1" applyAlignment="1" applyProtection="1">
      <alignment horizontal="left" vertical="center"/>
    </xf>
    <xf numFmtId="4" fontId="11" fillId="0" borderId="1" xfId="1" applyNumberFormat="1" applyFont="1" applyFill="1" applyBorder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>
      <alignment horizontal="left" vertical="center"/>
    </xf>
    <xf numFmtId="0" fontId="11" fillId="0" borderId="1" xfId="1" applyNumberFormat="1" applyFont="1" applyFill="1" applyBorder="1" applyAlignment="1" applyProtection="1">
      <alignment horizontal="left" vertical="center"/>
    </xf>
    <xf numFmtId="3" fontId="11" fillId="0" borderId="1" xfId="1" applyNumberFormat="1" applyFont="1" applyFill="1" applyBorder="1" applyAlignment="1" applyProtection="1">
      <alignment horizontal="center" vertical="center"/>
    </xf>
    <xf numFmtId="177" fontId="11" fillId="0" borderId="0" xfId="1" applyNumberFormat="1" applyFont="1" applyAlignment="1">
      <alignment vertical="center"/>
    </xf>
    <xf numFmtId="0" fontId="11" fillId="0" borderId="2" xfId="1" applyNumberFormat="1" applyFont="1" applyFill="1" applyBorder="1" applyAlignment="1" applyProtection="1">
      <alignment horizontal="left" vertical="center"/>
    </xf>
    <xf numFmtId="0" fontId="10" fillId="0" borderId="2" xfId="1" applyNumberFormat="1" applyFont="1" applyFill="1" applyBorder="1" applyAlignment="1" applyProtection="1">
      <alignment horizontal="left" vertical="center"/>
    </xf>
    <xf numFmtId="0" fontId="11" fillId="0" borderId="0" xfId="1" applyFont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8"/>
  <sheetViews>
    <sheetView tabSelected="1" workbookViewId="0">
      <selection activeCell="J11" sqref="J11"/>
    </sheetView>
  </sheetViews>
  <sheetFormatPr defaultRowHeight="13.5"/>
  <cols>
    <col min="1" max="1" width="40.375" customWidth="1"/>
    <col min="2" max="2" width="39.5" customWidth="1"/>
  </cols>
  <sheetData>
    <row r="1" spans="1:2" ht="33" customHeight="1">
      <c r="A1" s="24" t="s">
        <v>152</v>
      </c>
      <c r="B1" s="24"/>
    </row>
    <row r="2" spans="1:2" ht="25.5">
      <c r="A2" s="22" t="s">
        <v>0</v>
      </c>
      <c r="B2" s="23"/>
    </row>
    <row r="3" spans="1:2">
      <c r="A3" s="1"/>
      <c r="B3" s="2"/>
    </row>
    <row r="4" spans="1:2">
      <c r="A4" s="1"/>
      <c r="B4" s="3" t="s">
        <v>167</v>
      </c>
    </row>
    <row r="5" spans="1:2" ht="26.1" customHeight="1">
      <c r="A5" s="4" t="s">
        <v>1</v>
      </c>
      <c r="B5" s="5" t="s">
        <v>2</v>
      </c>
    </row>
    <row r="6" spans="1:2" ht="26.1" customHeight="1">
      <c r="A6" s="6" t="s">
        <v>3</v>
      </c>
      <c r="B6" s="7">
        <f>B7+B31+B33+B44+B49+B52+B57+B90+B110+B113+B122+B138+B142+B147+B149+B152+B155+B156</f>
        <v>45301.270000000004</v>
      </c>
    </row>
    <row r="7" spans="1:2" ht="26.1" customHeight="1">
      <c r="A7" s="6" t="s">
        <v>4</v>
      </c>
      <c r="B7" s="7">
        <f>B8+B11+B13+B17+B19+B21+B23+B25+B27+B29</f>
        <v>4652.16</v>
      </c>
    </row>
    <row r="8" spans="1:2" ht="26.1" customHeight="1">
      <c r="A8" s="6" t="s">
        <v>5</v>
      </c>
      <c r="B8" s="7">
        <f>B9+B10</f>
        <v>2469.3599999999997</v>
      </c>
    </row>
    <row r="9" spans="1:2" ht="26.1" customHeight="1">
      <c r="A9" s="8" t="s">
        <v>6</v>
      </c>
      <c r="B9" s="7">
        <v>853.31</v>
      </c>
    </row>
    <row r="10" spans="1:2" ht="26.1" customHeight="1">
      <c r="A10" s="8" t="s">
        <v>7</v>
      </c>
      <c r="B10" s="7">
        <v>1616.05</v>
      </c>
    </row>
    <row r="11" spans="1:2" ht="26.1" customHeight="1">
      <c r="A11" s="6" t="s">
        <v>8</v>
      </c>
      <c r="B11" s="7">
        <v>65</v>
      </c>
    </row>
    <row r="12" spans="1:2" ht="26.1" customHeight="1">
      <c r="A12" s="8" t="s">
        <v>9</v>
      </c>
      <c r="B12" s="7">
        <v>65</v>
      </c>
    </row>
    <row r="13" spans="1:2" ht="26.1" customHeight="1">
      <c r="A13" s="6" t="s">
        <v>10</v>
      </c>
      <c r="B13" s="7">
        <f>B14+B15+B16</f>
        <v>288.22000000000003</v>
      </c>
    </row>
    <row r="14" spans="1:2" ht="26.1" customHeight="1">
      <c r="A14" s="8" t="s">
        <v>6</v>
      </c>
      <c r="B14" s="7">
        <v>227.22</v>
      </c>
    </row>
    <row r="15" spans="1:2" ht="26.1" customHeight="1">
      <c r="A15" s="8" t="s">
        <v>11</v>
      </c>
      <c r="B15" s="7">
        <v>50</v>
      </c>
    </row>
    <row r="16" spans="1:2" ht="26.1" customHeight="1">
      <c r="A16" s="8" t="s">
        <v>12</v>
      </c>
      <c r="B16" s="7">
        <v>11</v>
      </c>
    </row>
    <row r="17" spans="1:2" ht="26.1" customHeight="1">
      <c r="A17" s="6" t="s">
        <v>13</v>
      </c>
      <c r="B17" s="7">
        <f>B18</f>
        <v>1150</v>
      </c>
    </row>
    <row r="18" spans="1:2" ht="26.1" customHeight="1">
      <c r="A18" s="8" t="s">
        <v>14</v>
      </c>
      <c r="B18" s="7">
        <v>1150</v>
      </c>
    </row>
    <row r="19" spans="1:2" ht="26.1" customHeight="1">
      <c r="A19" s="6" t="s">
        <v>15</v>
      </c>
      <c r="B19" s="7">
        <f>B20</f>
        <v>195</v>
      </c>
    </row>
    <row r="20" spans="1:2" ht="26.1" customHeight="1">
      <c r="A20" s="8" t="s">
        <v>16</v>
      </c>
      <c r="B20" s="7">
        <v>195</v>
      </c>
    </row>
    <row r="21" spans="1:2" ht="26.1" customHeight="1">
      <c r="A21" s="6" t="s">
        <v>17</v>
      </c>
      <c r="B21" s="7">
        <f>B22</f>
        <v>30</v>
      </c>
    </row>
    <row r="22" spans="1:2" ht="26.1" customHeight="1">
      <c r="A22" s="8" t="s">
        <v>18</v>
      </c>
      <c r="B22" s="7">
        <v>30</v>
      </c>
    </row>
    <row r="23" spans="1:2" ht="26.1" customHeight="1">
      <c r="A23" s="6" t="s">
        <v>19</v>
      </c>
      <c r="B23" s="7">
        <f>B24</f>
        <v>75.11</v>
      </c>
    </row>
    <row r="24" spans="1:2" ht="26.1" customHeight="1">
      <c r="A24" s="8" t="s">
        <v>20</v>
      </c>
      <c r="B24" s="7">
        <v>75.11</v>
      </c>
    </row>
    <row r="25" spans="1:2" ht="26.1" customHeight="1">
      <c r="A25" s="6" t="s">
        <v>21</v>
      </c>
      <c r="B25" s="7">
        <f>B26</f>
        <v>4.47</v>
      </c>
    </row>
    <row r="26" spans="1:2" ht="26.1" customHeight="1">
      <c r="A26" s="8" t="s">
        <v>22</v>
      </c>
      <c r="B26" s="7">
        <v>4.47</v>
      </c>
    </row>
    <row r="27" spans="1:2" ht="26.1" customHeight="1">
      <c r="A27" s="6" t="s">
        <v>23</v>
      </c>
      <c r="B27" s="7">
        <f>B28</f>
        <v>275</v>
      </c>
    </row>
    <row r="28" spans="1:2" ht="26.1" customHeight="1">
      <c r="A28" s="8" t="s">
        <v>24</v>
      </c>
      <c r="B28" s="7">
        <v>275</v>
      </c>
    </row>
    <row r="29" spans="1:2" ht="26.1" customHeight="1">
      <c r="A29" s="6" t="s">
        <v>25</v>
      </c>
      <c r="B29" s="7">
        <f>B30</f>
        <v>100</v>
      </c>
    </row>
    <row r="30" spans="1:2" ht="26.1" customHeight="1">
      <c r="A30" s="8" t="s">
        <v>26</v>
      </c>
      <c r="B30" s="7">
        <v>100</v>
      </c>
    </row>
    <row r="31" spans="1:2" ht="26.1" customHeight="1">
      <c r="A31" s="6" t="s">
        <v>27</v>
      </c>
      <c r="B31" s="7">
        <f>B32</f>
        <v>6</v>
      </c>
    </row>
    <row r="32" spans="1:2" ht="26.1" customHeight="1">
      <c r="A32" s="8" t="s">
        <v>28</v>
      </c>
      <c r="B32" s="7">
        <v>6</v>
      </c>
    </row>
    <row r="33" spans="1:2" ht="26.1" customHeight="1">
      <c r="A33" s="6" t="s">
        <v>29</v>
      </c>
      <c r="B33" s="7">
        <f>B34+B36+B42</f>
        <v>1118.2800000000002</v>
      </c>
    </row>
    <row r="34" spans="1:2" ht="26.1" customHeight="1">
      <c r="A34" s="6" t="s">
        <v>30</v>
      </c>
      <c r="B34" s="7">
        <f>B35</f>
        <v>426.2</v>
      </c>
    </row>
    <row r="35" spans="1:2" ht="26.1" customHeight="1">
      <c r="A35" s="8" t="s">
        <v>31</v>
      </c>
      <c r="B35" s="7">
        <v>426.2</v>
      </c>
    </row>
    <row r="36" spans="1:2" ht="26.1" customHeight="1">
      <c r="A36" s="6" t="s">
        <v>32</v>
      </c>
      <c r="B36" s="7">
        <f>B37+B38+B39+B40+B41</f>
        <v>668.86000000000013</v>
      </c>
    </row>
    <row r="37" spans="1:2" ht="26.1" customHeight="1">
      <c r="A37" s="8" t="s">
        <v>33</v>
      </c>
      <c r="B37" s="7">
        <v>314.66000000000003</v>
      </c>
    </row>
    <row r="38" spans="1:2" ht="26.1" customHeight="1">
      <c r="A38" s="8" t="s">
        <v>34</v>
      </c>
      <c r="B38" s="7">
        <v>230</v>
      </c>
    </row>
    <row r="39" spans="1:2" ht="26.1" customHeight="1">
      <c r="A39" s="8" t="s">
        <v>35</v>
      </c>
      <c r="B39" s="7">
        <v>114.2</v>
      </c>
    </row>
    <row r="40" spans="1:2" ht="26.1" customHeight="1">
      <c r="A40" s="8" t="s">
        <v>36</v>
      </c>
      <c r="B40" s="7">
        <v>6</v>
      </c>
    </row>
    <row r="41" spans="1:2" ht="26.1" customHeight="1">
      <c r="A41" s="8" t="s">
        <v>37</v>
      </c>
      <c r="B41" s="7">
        <v>4</v>
      </c>
    </row>
    <row r="42" spans="1:2" ht="26.1" customHeight="1">
      <c r="A42" s="6" t="s">
        <v>38</v>
      </c>
      <c r="B42" s="7">
        <f>B43</f>
        <v>23.22</v>
      </c>
    </row>
    <row r="43" spans="1:2" ht="26.1" customHeight="1">
      <c r="A43" s="8" t="s">
        <v>39</v>
      </c>
      <c r="B43" s="7">
        <v>23.22</v>
      </c>
    </row>
    <row r="44" spans="1:2" ht="26.1" customHeight="1">
      <c r="A44" s="6" t="s">
        <v>40</v>
      </c>
      <c r="B44" s="7">
        <f>B45</f>
        <v>6221.83</v>
      </c>
    </row>
    <row r="45" spans="1:2" ht="26.1" customHeight="1">
      <c r="A45" s="6" t="s">
        <v>41</v>
      </c>
      <c r="B45" s="7">
        <f>B46+B47+B48</f>
        <v>6221.83</v>
      </c>
    </row>
    <row r="46" spans="1:2" ht="26.1" customHeight="1">
      <c r="A46" s="8" t="s">
        <v>42</v>
      </c>
      <c r="B46" s="7">
        <v>57.87</v>
      </c>
    </row>
    <row r="47" spans="1:2" ht="26.1" customHeight="1">
      <c r="A47" s="8" t="s">
        <v>43</v>
      </c>
      <c r="B47" s="7">
        <v>3922.82</v>
      </c>
    </row>
    <row r="48" spans="1:2" ht="26.1" customHeight="1">
      <c r="A48" s="8" t="s">
        <v>44</v>
      </c>
      <c r="B48" s="7">
        <v>2241.14</v>
      </c>
    </row>
    <row r="49" spans="1:2" ht="26.1" customHeight="1">
      <c r="A49" s="6" t="s">
        <v>45</v>
      </c>
      <c r="B49" s="7">
        <f>B51</f>
        <v>495</v>
      </c>
    </row>
    <row r="50" spans="1:2" ht="26.1" customHeight="1">
      <c r="A50" s="6" t="s">
        <v>46</v>
      </c>
      <c r="B50" s="7">
        <v>495</v>
      </c>
    </row>
    <row r="51" spans="1:2" ht="26.1" customHeight="1">
      <c r="A51" s="8" t="s">
        <v>47</v>
      </c>
      <c r="B51" s="7">
        <v>495</v>
      </c>
    </row>
    <row r="52" spans="1:2" ht="26.1" customHeight="1">
      <c r="A52" s="6" t="s">
        <v>48</v>
      </c>
      <c r="B52" s="7">
        <f>B54+B56</f>
        <v>8.34</v>
      </c>
    </row>
    <row r="53" spans="1:2" ht="26.1" customHeight="1">
      <c r="A53" s="6" t="s">
        <v>49</v>
      </c>
      <c r="B53" s="7">
        <v>6.34</v>
      </c>
    </row>
    <row r="54" spans="1:2" ht="26.1" customHeight="1">
      <c r="A54" s="8" t="s">
        <v>50</v>
      </c>
      <c r="B54" s="7">
        <v>6.34</v>
      </c>
    </row>
    <row r="55" spans="1:2" ht="26.1" customHeight="1">
      <c r="A55" s="6" t="s">
        <v>51</v>
      </c>
      <c r="B55" s="7">
        <v>2</v>
      </c>
    </row>
    <row r="56" spans="1:2" ht="26.1" customHeight="1">
      <c r="A56" s="8" t="s">
        <v>52</v>
      </c>
      <c r="B56" s="7">
        <v>2</v>
      </c>
    </row>
    <row r="57" spans="1:2" ht="26.1" customHeight="1">
      <c r="A57" s="6" t="s">
        <v>53</v>
      </c>
      <c r="B57" s="7">
        <f>B58+B60+B63+B65+B67+B70+B72+B76+B78+B80+B82+B86+B88</f>
        <v>6732.78</v>
      </c>
    </row>
    <row r="58" spans="1:2" ht="26.1" customHeight="1">
      <c r="A58" s="6" t="s">
        <v>54</v>
      </c>
      <c r="B58" s="7">
        <v>67</v>
      </c>
    </row>
    <row r="59" spans="1:2" ht="26.1" customHeight="1">
      <c r="A59" s="8" t="s">
        <v>6</v>
      </c>
      <c r="B59" s="7">
        <v>67</v>
      </c>
    </row>
    <row r="60" spans="1:2" ht="26.1" customHeight="1">
      <c r="A60" s="6" t="s">
        <v>55</v>
      </c>
      <c r="B60" s="7">
        <v>136.04</v>
      </c>
    </row>
    <row r="61" spans="1:2" ht="26.1" customHeight="1">
      <c r="A61" s="8" t="s">
        <v>56</v>
      </c>
      <c r="B61" s="7">
        <v>99</v>
      </c>
    </row>
    <row r="62" spans="1:2" ht="26.1" customHeight="1">
      <c r="A62" s="8" t="s">
        <v>57</v>
      </c>
      <c r="B62" s="7">
        <v>37.04</v>
      </c>
    </row>
    <row r="63" spans="1:2" ht="26.1" customHeight="1">
      <c r="A63" s="6" t="s">
        <v>58</v>
      </c>
      <c r="B63" s="7">
        <f>B64</f>
        <v>380.23</v>
      </c>
    </row>
    <row r="64" spans="1:2" ht="26.1" customHeight="1">
      <c r="A64" s="8" t="s">
        <v>59</v>
      </c>
      <c r="B64" s="7">
        <v>380.23</v>
      </c>
    </row>
    <row r="65" spans="1:2" ht="26.1" customHeight="1">
      <c r="A65" s="6" t="s">
        <v>60</v>
      </c>
      <c r="B65" s="7">
        <v>24.2</v>
      </c>
    </row>
    <row r="66" spans="1:2" ht="26.1" customHeight="1">
      <c r="A66" s="8" t="s">
        <v>61</v>
      </c>
      <c r="B66" s="7">
        <v>24.2</v>
      </c>
    </row>
    <row r="67" spans="1:2" ht="26.1" customHeight="1">
      <c r="A67" s="6" t="s">
        <v>62</v>
      </c>
      <c r="B67" s="7">
        <v>490.27</v>
      </c>
    </row>
    <row r="68" spans="1:2" ht="26.1" customHeight="1">
      <c r="A68" s="8" t="s">
        <v>63</v>
      </c>
      <c r="B68" s="7">
        <v>314.25</v>
      </c>
    </row>
    <row r="69" spans="1:2" ht="26.1" customHeight="1">
      <c r="A69" s="8" t="s">
        <v>64</v>
      </c>
      <c r="B69" s="7">
        <v>176.02</v>
      </c>
    </row>
    <row r="70" spans="1:2" ht="26.1" customHeight="1">
      <c r="A70" s="6" t="s">
        <v>65</v>
      </c>
      <c r="B70" s="7">
        <v>281</v>
      </c>
    </row>
    <row r="71" spans="1:2" ht="26.1" customHeight="1">
      <c r="A71" s="8" t="s">
        <v>66</v>
      </c>
      <c r="B71" s="7">
        <v>281</v>
      </c>
    </row>
    <row r="72" spans="1:2" ht="26.1" customHeight="1">
      <c r="A72" s="6" t="s">
        <v>67</v>
      </c>
      <c r="B72" s="7">
        <v>95.86</v>
      </c>
    </row>
    <row r="73" spans="1:2" ht="26.1" customHeight="1">
      <c r="A73" s="8" t="s">
        <v>68</v>
      </c>
      <c r="B73" s="7">
        <v>16.559999999999999</v>
      </c>
    </row>
    <row r="74" spans="1:2" ht="26.1" customHeight="1">
      <c r="A74" s="8" t="s">
        <v>69</v>
      </c>
      <c r="B74" s="7">
        <v>25.2</v>
      </c>
    </row>
    <row r="75" spans="1:2" ht="26.1" customHeight="1">
      <c r="A75" s="8" t="s">
        <v>70</v>
      </c>
      <c r="B75" s="7">
        <v>54.1</v>
      </c>
    </row>
    <row r="76" spans="1:2" ht="26.1" customHeight="1">
      <c r="A76" s="6" t="s">
        <v>71</v>
      </c>
      <c r="B76" s="7">
        <v>273</v>
      </c>
    </row>
    <row r="77" spans="1:2" ht="26.1" customHeight="1">
      <c r="A77" s="8" t="s">
        <v>72</v>
      </c>
      <c r="B77" s="7">
        <v>273</v>
      </c>
    </row>
    <row r="78" spans="1:2" ht="26.1" customHeight="1">
      <c r="A78" s="6" t="s">
        <v>73</v>
      </c>
      <c r="B78" s="7">
        <v>28</v>
      </c>
    </row>
    <row r="79" spans="1:2" ht="26.1" customHeight="1">
      <c r="A79" s="8" t="s">
        <v>74</v>
      </c>
      <c r="B79" s="7">
        <v>28</v>
      </c>
    </row>
    <row r="80" spans="1:2" ht="26.1" customHeight="1">
      <c r="A80" s="6" t="s">
        <v>75</v>
      </c>
      <c r="B80" s="7">
        <v>320.24</v>
      </c>
    </row>
    <row r="81" spans="1:2" ht="26.1" customHeight="1">
      <c r="A81" s="8" t="s">
        <v>76</v>
      </c>
      <c r="B81" s="7">
        <v>320.24</v>
      </c>
    </row>
    <row r="82" spans="1:2" ht="26.1" customHeight="1">
      <c r="A82" s="6" t="s">
        <v>77</v>
      </c>
      <c r="B82" s="7">
        <f>B83+B84+B85</f>
        <v>4285.5599999999995</v>
      </c>
    </row>
    <row r="83" spans="1:2" ht="26.1" customHeight="1">
      <c r="A83" s="8" t="s">
        <v>78</v>
      </c>
      <c r="B83" s="7">
        <v>800</v>
      </c>
    </row>
    <row r="84" spans="1:2" ht="26.1" customHeight="1">
      <c r="A84" s="8" t="s">
        <v>79</v>
      </c>
      <c r="B84" s="7">
        <v>1655.2</v>
      </c>
    </row>
    <row r="85" spans="1:2" ht="26.1" customHeight="1">
      <c r="A85" s="8" t="s">
        <v>80</v>
      </c>
      <c r="B85" s="7">
        <v>1830.36</v>
      </c>
    </row>
    <row r="86" spans="1:2" ht="26.1" customHeight="1">
      <c r="A86" s="6" t="s">
        <v>81</v>
      </c>
      <c r="B86" s="7">
        <v>237.21</v>
      </c>
    </row>
    <row r="87" spans="1:2" ht="26.1" customHeight="1">
      <c r="A87" s="8" t="s">
        <v>82</v>
      </c>
      <c r="B87" s="7">
        <v>237.21</v>
      </c>
    </row>
    <row r="88" spans="1:2" ht="26.1" customHeight="1">
      <c r="A88" s="6" t="s">
        <v>83</v>
      </c>
      <c r="B88" s="7">
        <v>114.17</v>
      </c>
    </row>
    <row r="89" spans="1:2" ht="26.1" customHeight="1">
      <c r="A89" s="8" t="s">
        <v>84</v>
      </c>
      <c r="B89" s="7">
        <v>114.17</v>
      </c>
    </row>
    <row r="90" spans="1:2" ht="26.1" customHeight="1">
      <c r="A90" s="6" t="s">
        <v>85</v>
      </c>
      <c r="B90" s="7">
        <f>B91+B94+B97+B99+B101+B105+B108</f>
        <v>5351.3799999999992</v>
      </c>
    </row>
    <row r="91" spans="1:2" ht="26.1" customHeight="1">
      <c r="A91" s="6" t="s">
        <v>86</v>
      </c>
      <c r="B91" s="7">
        <v>2690.63</v>
      </c>
    </row>
    <row r="92" spans="1:2" ht="26.1" customHeight="1">
      <c r="A92" s="8" t="s">
        <v>87</v>
      </c>
      <c r="B92" s="7">
        <v>2610</v>
      </c>
    </row>
    <row r="93" spans="1:2" ht="26.1" customHeight="1">
      <c r="A93" s="8" t="s">
        <v>88</v>
      </c>
      <c r="B93" s="7">
        <v>80.63</v>
      </c>
    </row>
    <row r="94" spans="1:2" ht="26.1" customHeight="1">
      <c r="A94" s="6" t="s">
        <v>89</v>
      </c>
      <c r="B94" s="7">
        <v>375.53</v>
      </c>
    </row>
    <row r="95" spans="1:2" ht="26.1" customHeight="1">
      <c r="A95" s="8" t="s">
        <v>90</v>
      </c>
      <c r="B95" s="7">
        <v>7.84</v>
      </c>
    </row>
    <row r="96" spans="1:2" ht="26.1" customHeight="1">
      <c r="A96" s="8" t="s">
        <v>91</v>
      </c>
      <c r="B96" s="7">
        <v>367.69</v>
      </c>
    </row>
    <row r="97" spans="1:2" ht="26.1" customHeight="1">
      <c r="A97" s="6" t="s">
        <v>92</v>
      </c>
      <c r="B97" s="7">
        <v>221.42</v>
      </c>
    </row>
    <row r="98" spans="1:2" ht="26.1" customHeight="1">
      <c r="A98" s="8" t="s">
        <v>93</v>
      </c>
      <c r="B98" s="7">
        <v>221.42</v>
      </c>
    </row>
    <row r="99" spans="1:2" ht="26.1" customHeight="1">
      <c r="A99" s="6" t="s">
        <v>94</v>
      </c>
      <c r="B99" s="7">
        <v>44</v>
      </c>
    </row>
    <row r="100" spans="1:2" ht="26.1" customHeight="1">
      <c r="A100" s="8" t="s">
        <v>95</v>
      </c>
      <c r="B100" s="7">
        <v>44</v>
      </c>
    </row>
    <row r="101" spans="1:2" ht="26.1" customHeight="1">
      <c r="A101" s="6" t="s">
        <v>96</v>
      </c>
      <c r="B101" s="7">
        <v>696.14</v>
      </c>
    </row>
    <row r="102" spans="1:2" ht="26.1" customHeight="1">
      <c r="A102" s="8" t="s">
        <v>97</v>
      </c>
      <c r="B102" s="7">
        <v>58.29</v>
      </c>
    </row>
    <row r="103" spans="1:2" ht="26.1" customHeight="1">
      <c r="A103" s="8" t="s">
        <v>98</v>
      </c>
      <c r="B103" s="7">
        <v>622.48</v>
      </c>
    </row>
    <row r="104" spans="1:2" ht="26.1" customHeight="1">
      <c r="A104" s="8" t="s">
        <v>99</v>
      </c>
      <c r="B104" s="7">
        <v>15.37</v>
      </c>
    </row>
    <row r="105" spans="1:2" ht="26.1" customHeight="1">
      <c r="A105" s="6" t="s">
        <v>100</v>
      </c>
      <c r="B105" s="7">
        <v>1301.42</v>
      </c>
    </row>
    <row r="106" spans="1:2" ht="26.1" customHeight="1">
      <c r="A106" s="8" t="s">
        <v>101</v>
      </c>
      <c r="B106" s="7">
        <v>1244</v>
      </c>
    </row>
    <row r="107" spans="1:2" ht="26.1" customHeight="1">
      <c r="A107" s="8" t="s">
        <v>102</v>
      </c>
      <c r="B107" s="7">
        <v>57.42</v>
      </c>
    </row>
    <row r="108" spans="1:2" ht="26.1" customHeight="1">
      <c r="A108" s="6" t="s">
        <v>103</v>
      </c>
      <c r="B108" s="7">
        <v>22.24</v>
      </c>
    </row>
    <row r="109" spans="1:2" ht="26.1" customHeight="1">
      <c r="A109" s="8" t="s">
        <v>104</v>
      </c>
      <c r="B109" s="7">
        <v>22.24</v>
      </c>
    </row>
    <row r="110" spans="1:2" ht="26.1" customHeight="1">
      <c r="A110" s="6" t="s">
        <v>105</v>
      </c>
      <c r="B110" s="7">
        <f>B112</f>
        <v>31</v>
      </c>
    </row>
    <row r="111" spans="1:2" ht="26.1" customHeight="1">
      <c r="A111" s="6" t="s">
        <v>106</v>
      </c>
      <c r="B111" s="7">
        <v>31</v>
      </c>
    </row>
    <row r="112" spans="1:2" ht="26.1" customHeight="1">
      <c r="A112" s="8" t="s">
        <v>107</v>
      </c>
      <c r="B112" s="7">
        <v>31</v>
      </c>
    </row>
    <row r="113" spans="1:2" ht="26.1" customHeight="1">
      <c r="A113" s="6" t="s">
        <v>108</v>
      </c>
      <c r="B113" s="7">
        <f>B114+B116+B118+B120</f>
        <v>1108.6600000000001</v>
      </c>
    </row>
    <row r="114" spans="1:2" ht="26.1" customHeight="1">
      <c r="A114" s="6" t="s">
        <v>109</v>
      </c>
      <c r="B114" s="7">
        <v>282.52999999999997</v>
      </c>
    </row>
    <row r="115" spans="1:2" ht="26.1" customHeight="1">
      <c r="A115" s="8" t="s">
        <v>6</v>
      </c>
      <c r="B115" s="7">
        <v>282.52999999999997</v>
      </c>
    </row>
    <row r="116" spans="1:2" ht="26.1" customHeight="1">
      <c r="A116" s="6" t="s">
        <v>110</v>
      </c>
      <c r="B116" s="7">
        <f>B117</f>
        <v>688.7</v>
      </c>
    </row>
    <row r="117" spans="1:2" ht="26.1" customHeight="1">
      <c r="A117" s="8" t="s">
        <v>111</v>
      </c>
      <c r="B117" s="7">
        <v>688.7</v>
      </c>
    </row>
    <row r="118" spans="1:2" ht="26.1" customHeight="1">
      <c r="A118" s="6" t="s">
        <v>112</v>
      </c>
      <c r="B118" s="7">
        <v>30</v>
      </c>
    </row>
    <row r="119" spans="1:2" ht="26.1" customHeight="1">
      <c r="A119" s="8" t="s">
        <v>113</v>
      </c>
      <c r="B119" s="7">
        <v>30</v>
      </c>
    </row>
    <row r="120" spans="1:2" ht="26.1" customHeight="1">
      <c r="A120" s="6" t="s">
        <v>114</v>
      </c>
      <c r="B120" s="7">
        <v>107.43</v>
      </c>
    </row>
    <row r="121" spans="1:2" ht="26.1" customHeight="1">
      <c r="A121" s="8" t="s">
        <v>115</v>
      </c>
      <c r="B121" s="7">
        <v>107.43</v>
      </c>
    </row>
    <row r="122" spans="1:2" ht="26.1" customHeight="1">
      <c r="A122" s="6" t="s">
        <v>116</v>
      </c>
      <c r="B122" s="7">
        <f>B123+B128+B130+B132+B134</f>
        <v>3162.64</v>
      </c>
    </row>
    <row r="123" spans="1:2" ht="26.1" customHeight="1">
      <c r="A123" s="6" t="s">
        <v>117</v>
      </c>
      <c r="B123" s="7">
        <v>195.58</v>
      </c>
    </row>
    <row r="124" spans="1:2" ht="26.1" customHeight="1">
      <c r="A124" s="8" t="s">
        <v>6</v>
      </c>
      <c r="B124" s="7">
        <v>47.95</v>
      </c>
    </row>
    <row r="125" spans="1:2" ht="26.1" customHeight="1">
      <c r="A125" s="8" t="s">
        <v>118</v>
      </c>
      <c r="B125" s="7">
        <v>70.2</v>
      </c>
    </row>
    <row r="126" spans="1:2" ht="26.1" customHeight="1">
      <c r="A126" s="8" t="s">
        <v>119</v>
      </c>
      <c r="B126" s="7">
        <v>22.8</v>
      </c>
    </row>
    <row r="127" spans="1:2" ht="26.1" customHeight="1">
      <c r="A127" s="8" t="s">
        <v>120</v>
      </c>
      <c r="B127" s="7">
        <v>54.63</v>
      </c>
    </row>
    <row r="128" spans="1:2" ht="26.1" customHeight="1">
      <c r="A128" s="6" t="s">
        <v>121</v>
      </c>
      <c r="B128" s="7">
        <v>2</v>
      </c>
    </row>
    <row r="129" spans="1:2" ht="26.1" customHeight="1">
      <c r="A129" s="8" t="s">
        <v>122</v>
      </c>
      <c r="B129" s="7">
        <v>2</v>
      </c>
    </row>
    <row r="130" spans="1:2" ht="26.1" customHeight="1">
      <c r="A130" s="6" t="s">
        <v>123</v>
      </c>
      <c r="B130" s="7">
        <v>100</v>
      </c>
    </row>
    <row r="131" spans="1:2" ht="26.1" customHeight="1">
      <c r="A131" s="8" t="s">
        <v>124</v>
      </c>
      <c r="B131" s="7">
        <v>100</v>
      </c>
    </row>
    <row r="132" spans="1:2" ht="26.1" customHeight="1">
      <c r="A132" s="6" t="s">
        <v>125</v>
      </c>
      <c r="B132" s="7">
        <f>B133</f>
        <v>2034.77</v>
      </c>
    </row>
    <row r="133" spans="1:2" ht="26.1" customHeight="1">
      <c r="A133" s="8" t="s">
        <v>126</v>
      </c>
      <c r="B133" s="7">
        <v>2034.77</v>
      </c>
    </row>
    <row r="134" spans="1:2" ht="26.1" customHeight="1">
      <c r="A134" s="6" t="s">
        <v>127</v>
      </c>
      <c r="B134" s="7">
        <v>830.29</v>
      </c>
    </row>
    <row r="135" spans="1:2" ht="26.1" customHeight="1">
      <c r="A135" s="8" t="s">
        <v>128</v>
      </c>
      <c r="B135" s="7">
        <v>120</v>
      </c>
    </row>
    <row r="136" spans="1:2" ht="26.1" customHeight="1">
      <c r="A136" s="8" t="s">
        <v>129</v>
      </c>
      <c r="B136" s="7">
        <v>196.39</v>
      </c>
    </row>
    <row r="137" spans="1:2" ht="26.1" customHeight="1">
      <c r="A137" s="8" t="s">
        <v>130</v>
      </c>
      <c r="B137" s="7">
        <v>513.9</v>
      </c>
    </row>
    <row r="138" spans="1:2" ht="26.1" customHeight="1">
      <c r="A138" s="6" t="s">
        <v>131</v>
      </c>
      <c r="B138" s="7">
        <f>B140+B141</f>
        <v>93.64</v>
      </c>
    </row>
    <row r="139" spans="1:2" ht="26.1" customHeight="1">
      <c r="A139" s="6" t="s">
        <v>132</v>
      </c>
      <c r="B139" s="7">
        <v>93.64</v>
      </c>
    </row>
    <row r="140" spans="1:2" ht="26.1" customHeight="1">
      <c r="A140" s="8" t="s">
        <v>133</v>
      </c>
      <c r="B140" s="7">
        <v>36.67</v>
      </c>
    </row>
    <row r="141" spans="1:2" ht="26.1" customHeight="1">
      <c r="A141" s="8" t="s">
        <v>134</v>
      </c>
      <c r="B141" s="7">
        <v>56.97</v>
      </c>
    </row>
    <row r="142" spans="1:2" ht="26.1" customHeight="1">
      <c r="A142" s="6" t="s">
        <v>135</v>
      </c>
      <c r="B142" s="7">
        <f>B143+B145</f>
        <v>9875.9599999999991</v>
      </c>
    </row>
    <row r="143" spans="1:2" ht="26.1" customHeight="1">
      <c r="A143" s="6" t="s">
        <v>136</v>
      </c>
      <c r="B143" s="7">
        <v>20.96</v>
      </c>
    </row>
    <row r="144" spans="1:2" ht="26.1" customHeight="1">
      <c r="A144" s="8" t="s">
        <v>137</v>
      </c>
      <c r="B144" s="7">
        <v>20.96</v>
      </c>
    </row>
    <row r="145" spans="1:2" ht="26.1" customHeight="1">
      <c r="A145" s="6" t="s">
        <v>138</v>
      </c>
      <c r="B145" s="7">
        <v>9855</v>
      </c>
    </row>
    <row r="146" spans="1:2" ht="26.1" customHeight="1">
      <c r="A146" s="8" t="s">
        <v>139</v>
      </c>
      <c r="B146" s="7">
        <v>9855</v>
      </c>
    </row>
    <row r="147" spans="1:2" ht="26.1" customHeight="1">
      <c r="A147" s="6" t="s">
        <v>140</v>
      </c>
      <c r="B147" s="7">
        <f>B148</f>
        <v>36.299999999999997</v>
      </c>
    </row>
    <row r="148" spans="1:2" ht="26.1" customHeight="1">
      <c r="A148" s="6" t="s">
        <v>141</v>
      </c>
      <c r="B148" s="7">
        <v>36.299999999999997</v>
      </c>
    </row>
    <row r="149" spans="1:2" ht="26.1" customHeight="1">
      <c r="A149" s="6" t="s">
        <v>142</v>
      </c>
      <c r="B149" s="7">
        <f>B151</f>
        <v>2020.62</v>
      </c>
    </row>
    <row r="150" spans="1:2" ht="26.1" customHeight="1">
      <c r="A150" s="6" t="s">
        <v>143</v>
      </c>
      <c r="B150" s="7">
        <v>2020.62</v>
      </c>
    </row>
    <row r="151" spans="1:2" ht="26.1" customHeight="1">
      <c r="A151" s="8" t="s">
        <v>144</v>
      </c>
      <c r="B151" s="7">
        <v>2020.62</v>
      </c>
    </row>
    <row r="152" spans="1:2" ht="26.1" customHeight="1">
      <c r="A152" s="6" t="s">
        <v>145</v>
      </c>
      <c r="B152" s="7">
        <f>B154</f>
        <v>354.68</v>
      </c>
    </row>
    <row r="153" spans="1:2" ht="26.1" customHeight="1">
      <c r="A153" s="6" t="s">
        <v>146</v>
      </c>
      <c r="B153" s="7">
        <v>354.68</v>
      </c>
    </row>
    <row r="154" spans="1:2" ht="26.1" customHeight="1">
      <c r="A154" s="8" t="s">
        <v>147</v>
      </c>
      <c r="B154" s="7">
        <v>354.68</v>
      </c>
    </row>
    <row r="155" spans="1:2" ht="26.1" customHeight="1">
      <c r="A155" s="9" t="s">
        <v>148</v>
      </c>
      <c r="B155" s="7">
        <v>300</v>
      </c>
    </row>
    <row r="156" spans="1:2" ht="26.1" customHeight="1">
      <c r="A156" s="6" t="s">
        <v>149</v>
      </c>
      <c r="B156" s="7">
        <f>B158</f>
        <v>3732</v>
      </c>
    </row>
    <row r="157" spans="1:2" ht="26.1" customHeight="1">
      <c r="A157" s="6" t="s">
        <v>150</v>
      </c>
      <c r="B157" s="7">
        <v>3732</v>
      </c>
    </row>
    <row r="158" spans="1:2" ht="26.1" customHeight="1">
      <c r="A158" s="8" t="s">
        <v>151</v>
      </c>
      <c r="B158" s="7">
        <v>3732</v>
      </c>
    </row>
  </sheetData>
  <mergeCells count="2">
    <mergeCell ref="A2:B2"/>
    <mergeCell ref="A1:B1"/>
  </mergeCells>
  <phoneticPr fontId="9" type="noConversion"/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E12" sqref="E12"/>
    </sheetView>
  </sheetViews>
  <sheetFormatPr defaultRowHeight="15"/>
  <cols>
    <col min="1" max="1" width="48.875" style="11" customWidth="1"/>
    <col min="2" max="2" width="20.25" style="11" customWidth="1"/>
    <col min="3" max="256" width="9" style="11"/>
    <col min="257" max="257" width="48.875" style="11" customWidth="1"/>
    <col min="258" max="258" width="20.25" style="11" customWidth="1"/>
    <col min="259" max="512" width="9" style="11"/>
    <col min="513" max="513" width="48.875" style="11" customWidth="1"/>
    <col min="514" max="514" width="20.25" style="11" customWidth="1"/>
    <col min="515" max="768" width="9" style="11"/>
    <col min="769" max="769" width="48.875" style="11" customWidth="1"/>
    <col min="770" max="770" width="20.25" style="11" customWidth="1"/>
    <col min="771" max="1024" width="9" style="11"/>
    <col min="1025" max="1025" width="48.875" style="11" customWidth="1"/>
    <col min="1026" max="1026" width="20.25" style="11" customWidth="1"/>
    <col min="1027" max="1280" width="9" style="11"/>
    <col min="1281" max="1281" width="48.875" style="11" customWidth="1"/>
    <col min="1282" max="1282" width="20.25" style="11" customWidth="1"/>
    <col min="1283" max="1536" width="9" style="11"/>
    <col min="1537" max="1537" width="48.875" style="11" customWidth="1"/>
    <col min="1538" max="1538" width="20.25" style="11" customWidth="1"/>
    <col min="1539" max="1792" width="9" style="11"/>
    <col min="1793" max="1793" width="48.875" style="11" customWidth="1"/>
    <col min="1794" max="1794" width="20.25" style="11" customWidth="1"/>
    <col min="1795" max="2048" width="9" style="11"/>
    <col min="2049" max="2049" width="48.875" style="11" customWidth="1"/>
    <col min="2050" max="2050" width="20.25" style="11" customWidth="1"/>
    <col min="2051" max="2304" width="9" style="11"/>
    <col min="2305" max="2305" width="48.875" style="11" customWidth="1"/>
    <col min="2306" max="2306" width="20.25" style="11" customWidth="1"/>
    <col min="2307" max="2560" width="9" style="11"/>
    <col min="2561" max="2561" width="48.875" style="11" customWidth="1"/>
    <col min="2562" max="2562" width="20.25" style="11" customWidth="1"/>
    <col min="2563" max="2816" width="9" style="11"/>
    <col min="2817" max="2817" width="48.875" style="11" customWidth="1"/>
    <col min="2818" max="2818" width="20.25" style="11" customWidth="1"/>
    <col min="2819" max="3072" width="9" style="11"/>
    <col min="3073" max="3073" width="48.875" style="11" customWidth="1"/>
    <col min="3074" max="3074" width="20.25" style="11" customWidth="1"/>
    <col min="3075" max="3328" width="9" style="11"/>
    <col min="3329" max="3329" width="48.875" style="11" customWidth="1"/>
    <col min="3330" max="3330" width="20.25" style="11" customWidth="1"/>
    <col min="3331" max="3584" width="9" style="11"/>
    <col min="3585" max="3585" width="48.875" style="11" customWidth="1"/>
    <col min="3586" max="3586" width="20.25" style="11" customWidth="1"/>
    <col min="3587" max="3840" width="9" style="11"/>
    <col min="3841" max="3841" width="48.875" style="11" customWidth="1"/>
    <col min="3842" max="3842" width="20.25" style="11" customWidth="1"/>
    <col min="3843" max="4096" width="9" style="11"/>
    <col min="4097" max="4097" width="48.875" style="11" customWidth="1"/>
    <col min="4098" max="4098" width="20.25" style="11" customWidth="1"/>
    <col min="4099" max="4352" width="9" style="11"/>
    <col min="4353" max="4353" width="48.875" style="11" customWidth="1"/>
    <col min="4354" max="4354" width="20.25" style="11" customWidth="1"/>
    <col min="4355" max="4608" width="9" style="11"/>
    <col min="4609" max="4609" width="48.875" style="11" customWidth="1"/>
    <col min="4610" max="4610" width="20.25" style="11" customWidth="1"/>
    <col min="4611" max="4864" width="9" style="11"/>
    <col min="4865" max="4865" width="48.875" style="11" customWidth="1"/>
    <col min="4866" max="4866" width="20.25" style="11" customWidth="1"/>
    <col min="4867" max="5120" width="9" style="11"/>
    <col min="5121" max="5121" width="48.875" style="11" customWidth="1"/>
    <col min="5122" max="5122" width="20.25" style="11" customWidth="1"/>
    <col min="5123" max="5376" width="9" style="11"/>
    <col min="5377" max="5377" width="48.875" style="11" customWidth="1"/>
    <col min="5378" max="5378" width="20.25" style="11" customWidth="1"/>
    <col min="5379" max="5632" width="9" style="11"/>
    <col min="5633" max="5633" width="48.875" style="11" customWidth="1"/>
    <col min="5634" max="5634" width="20.25" style="11" customWidth="1"/>
    <col min="5635" max="5888" width="9" style="11"/>
    <col min="5889" max="5889" width="48.875" style="11" customWidth="1"/>
    <col min="5890" max="5890" width="20.25" style="11" customWidth="1"/>
    <col min="5891" max="6144" width="9" style="11"/>
    <col min="6145" max="6145" width="48.875" style="11" customWidth="1"/>
    <col min="6146" max="6146" width="20.25" style="11" customWidth="1"/>
    <col min="6147" max="6400" width="9" style="11"/>
    <col min="6401" max="6401" width="48.875" style="11" customWidth="1"/>
    <col min="6402" max="6402" width="20.25" style="11" customWidth="1"/>
    <col min="6403" max="6656" width="9" style="11"/>
    <col min="6657" max="6657" width="48.875" style="11" customWidth="1"/>
    <col min="6658" max="6658" width="20.25" style="11" customWidth="1"/>
    <col min="6659" max="6912" width="9" style="11"/>
    <col min="6913" max="6913" width="48.875" style="11" customWidth="1"/>
    <col min="6914" max="6914" width="20.25" style="11" customWidth="1"/>
    <col min="6915" max="7168" width="9" style="11"/>
    <col min="7169" max="7169" width="48.875" style="11" customWidth="1"/>
    <col min="7170" max="7170" width="20.25" style="11" customWidth="1"/>
    <col min="7171" max="7424" width="9" style="11"/>
    <col min="7425" max="7425" width="48.875" style="11" customWidth="1"/>
    <col min="7426" max="7426" width="20.25" style="11" customWidth="1"/>
    <col min="7427" max="7680" width="9" style="11"/>
    <col min="7681" max="7681" width="48.875" style="11" customWidth="1"/>
    <col min="7682" max="7682" width="20.25" style="11" customWidth="1"/>
    <col min="7683" max="7936" width="9" style="11"/>
    <col min="7937" max="7937" width="48.875" style="11" customWidth="1"/>
    <col min="7938" max="7938" width="20.25" style="11" customWidth="1"/>
    <col min="7939" max="8192" width="9" style="11"/>
    <col min="8193" max="8193" width="48.875" style="11" customWidth="1"/>
    <col min="8194" max="8194" width="20.25" style="11" customWidth="1"/>
    <col min="8195" max="8448" width="9" style="11"/>
    <col min="8449" max="8449" width="48.875" style="11" customWidth="1"/>
    <col min="8450" max="8450" width="20.25" style="11" customWidth="1"/>
    <col min="8451" max="8704" width="9" style="11"/>
    <col min="8705" max="8705" width="48.875" style="11" customWidth="1"/>
    <col min="8706" max="8706" width="20.25" style="11" customWidth="1"/>
    <col min="8707" max="8960" width="9" style="11"/>
    <col min="8961" max="8961" width="48.875" style="11" customWidth="1"/>
    <col min="8962" max="8962" width="20.25" style="11" customWidth="1"/>
    <col min="8963" max="9216" width="9" style="11"/>
    <col min="9217" max="9217" width="48.875" style="11" customWidth="1"/>
    <col min="9218" max="9218" width="20.25" style="11" customWidth="1"/>
    <col min="9219" max="9472" width="9" style="11"/>
    <col min="9473" max="9473" width="48.875" style="11" customWidth="1"/>
    <col min="9474" max="9474" width="20.25" style="11" customWidth="1"/>
    <col min="9475" max="9728" width="9" style="11"/>
    <col min="9729" max="9729" width="48.875" style="11" customWidth="1"/>
    <col min="9730" max="9730" width="20.25" style="11" customWidth="1"/>
    <col min="9731" max="9984" width="9" style="11"/>
    <col min="9985" max="9985" width="48.875" style="11" customWidth="1"/>
    <col min="9986" max="9986" width="20.25" style="11" customWidth="1"/>
    <col min="9987" max="10240" width="9" style="11"/>
    <col min="10241" max="10241" width="48.875" style="11" customWidth="1"/>
    <col min="10242" max="10242" width="20.25" style="11" customWidth="1"/>
    <col min="10243" max="10496" width="9" style="11"/>
    <col min="10497" max="10497" width="48.875" style="11" customWidth="1"/>
    <col min="10498" max="10498" width="20.25" style="11" customWidth="1"/>
    <col min="10499" max="10752" width="9" style="11"/>
    <col min="10753" max="10753" width="48.875" style="11" customWidth="1"/>
    <col min="10754" max="10754" width="20.25" style="11" customWidth="1"/>
    <col min="10755" max="11008" width="9" style="11"/>
    <col min="11009" max="11009" width="48.875" style="11" customWidth="1"/>
    <col min="11010" max="11010" width="20.25" style="11" customWidth="1"/>
    <col min="11011" max="11264" width="9" style="11"/>
    <col min="11265" max="11265" width="48.875" style="11" customWidth="1"/>
    <col min="11266" max="11266" width="20.25" style="11" customWidth="1"/>
    <col min="11267" max="11520" width="9" style="11"/>
    <col min="11521" max="11521" width="48.875" style="11" customWidth="1"/>
    <col min="11522" max="11522" width="20.25" style="11" customWidth="1"/>
    <col min="11523" max="11776" width="9" style="11"/>
    <col min="11777" max="11777" width="48.875" style="11" customWidth="1"/>
    <col min="11778" max="11778" width="20.25" style="11" customWidth="1"/>
    <col min="11779" max="12032" width="9" style="11"/>
    <col min="12033" max="12033" width="48.875" style="11" customWidth="1"/>
    <col min="12034" max="12034" width="20.25" style="11" customWidth="1"/>
    <col min="12035" max="12288" width="9" style="11"/>
    <col min="12289" max="12289" width="48.875" style="11" customWidth="1"/>
    <col min="12290" max="12290" width="20.25" style="11" customWidth="1"/>
    <col min="12291" max="12544" width="9" style="11"/>
    <col min="12545" max="12545" width="48.875" style="11" customWidth="1"/>
    <col min="12546" max="12546" width="20.25" style="11" customWidth="1"/>
    <col min="12547" max="12800" width="9" style="11"/>
    <col min="12801" max="12801" width="48.875" style="11" customWidth="1"/>
    <col min="12802" max="12802" width="20.25" style="11" customWidth="1"/>
    <col min="12803" max="13056" width="9" style="11"/>
    <col min="13057" max="13057" width="48.875" style="11" customWidth="1"/>
    <col min="13058" max="13058" width="20.25" style="11" customWidth="1"/>
    <col min="13059" max="13312" width="9" style="11"/>
    <col min="13313" max="13313" width="48.875" style="11" customWidth="1"/>
    <col min="13314" max="13314" width="20.25" style="11" customWidth="1"/>
    <col min="13315" max="13568" width="9" style="11"/>
    <col min="13569" max="13569" width="48.875" style="11" customWidth="1"/>
    <col min="13570" max="13570" width="20.25" style="11" customWidth="1"/>
    <col min="13571" max="13824" width="9" style="11"/>
    <col min="13825" max="13825" width="48.875" style="11" customWidth="1"/>
    <col min="13826" max="13826" width="20.25" style="11" customWidth="1"/>
    <col min="13827" max="14080" width="9" style="11"/>
    <col min="14081" max="14081" width="48.875" style="11" customWidth="1"/>
    <col min="14082" max="14082" width="20.25" style="11" customWidth="1"/>
    <col min="14083" max="14336" width="9" style="11"/>
    <col min="14337" max="14337" width="48.875" style="11" customWidth="1"/>
    <col min="14338" max="14338" width="20.25" style="11" customWidth="1"/>
    <col min="14339" max="14592" width="9" style="11"/>
    <col min="14593" max="14593" width="48.875" style="11" customWidth="1"/>
    <col min="14594" max="14594" width="20.25" style="11" customWidth="1"/>
    <col min="14595" max="14848" width="9" style="11"/>
    <col min="14849" max="14849" width="48.875" style="11" customWidth="1"/>
    <col min="14850" max="14850" width="20.25" style="11" customWidth="1"/>
    <col min="14851" max="15104" width="9" style="11"/>
    <col min="15105" max="15105" width="48.875" style="11" customWidth="1"/>
    <col min="15106" max="15106" width="20.25" style="11" customWidth="1"/>
    <col min="15107" max="15360" width="9" style="11"/>
    <col min="15361" max="15361" width="48.875" style="11" customWidth="1"/>
    <col min="15362" max="15362" width="20.25" style="11" customWidth="1"/>
    <col min="15363" max="15616" width="9" style="11"/>
    <col min="15617" max="15617" width="48.875" style="11" customWidth="1"/>
    <col min="15618" max="15618" width="20.25" style="11" customWidth="1"/>
    <col min="15619" max="15872" width="9" style="11"/>
    <col min="15873" max="15873" width="48.875" style="11" customWidth="1"/>
    <col min="15874" max="15874" width="20.25" style="11" customWidth="1"/>
    <col min="15875" max="16128" width="9" style="11"/>
    <col min="16129" max="16129" width="48.875" style="11" customWidth="1"/>
    <col min="16130" max="16130" width="20.25" style="11" customWidth="1"/>
    <col min="16131" max="16384" width="9" style="11"/>
  </cols>
  <sheetData>
    <row r="1" spans="1:5" ht="21.75" customHeight="1">
      <c r="A1" s="10" t="s">
        <v>153</v>
      </c>
    </row>
    <row r="2" spans="1:5" ht="26.45" customHeight="1">
      <c r="A2" s="25" t="s">
        <v>154</v>
      </c>
      <c r="B2" s="26"/>
    </row>
    <row r="3" spans="1:5" ht="17.25" customHeight="1">
      <c r="B3" s="12" t="s">
        <v>155</v>
      </c>
    </row>
    <row r="4" spans="1:5" ht="33" customHeight="1">
      <c r="A4" s="13" t="s">
        <v>156</v>
      </c>
      <c r="B4" s="14">
        <f>SUM(B5,B15)</f>
        <v>126393.78</v>
      </c>
    </row>
    <row r="5" spans="1:5" ht="33" customHeight="1">
      <c r="A5" s="15" t="s">
        <v>157</v>
      </c>
      <c r="B5" s="14">
        <f>B6+B11</f>
        <v>126393.78</v>
      </c>
    </row>
    <row r="6" spans="1:5" ht="33" customHeight="1">
      <c r="A6" s="16" t="s">
        <v>158</v>
      </c>
      <c r="B6" s="17">
        <f>SUM(B7:B10)</f>
        <v>124500</v>
      </c>
      <c r="E6" s="18"/>
    </row>
    <row r="7" spans="1:5" ht="33" customHeight="1">
      <c r="A7" s="19" t="s">
        <v>159</v>
      </c>
      <c r="B7" s="17">
        <v>7904</v>
      </c>
    </row>
    <row r="8" spans="1:5" ht="33" customHeight="1">
      <c r="A8" s="20" t="s">
        <v>160</v>
      </c>
      <c r="B8" s="17">
        <v>9234</v>
      </c>
    </row>
    <row r="9" spans="1:5" ht="33" customHeight="1">
      <c r="A9" s="19" t="s">
        <v>161</v>
      </c>
      <c r="B9" s="17">
        <v>86500</v>
      </c>
    </row>
    <row r="10" spans="1:5" ht="33" customHeight="1">
      <c r="A10" s="19" t="s">
        <v>162</v>
      </c>
      <c r="B10" s="17">
        <v>20862</v>
      </c>
    </row>
    <row r="11" spans="1:5" ht="33" customHeight="1">
      <c r="A11" s="19" t="s">
        <v>163</v>
      </c>
      <c r="B11" s="14">
        <f>SUM(B12:B14)</f>
        <v>1893.78</v>
      </c>
    </row>
    <row r="12" spans="1:5" ht="33" customHeight="1">
      <c r="A12" s="19" t="s">
        <v>164</v>
      </c>
      <c r="B12" s="17">
        <v>395</v>
      </c>
    </row>
    <row r="13" spans="1:5" ht="33" customHeight="1">
      <c r="A13" s="19" t="s">
        <v>165</v>
      </c>
      <c r="B13" s="14">
        <v>1448.78</v>
      </c>
    </row>
    <row r="14" spans="1:5" ht="33" customHeight="1">
      <c r="A14" s="19" t="s">
        <v>166</v>
      </c>
      <c r="B14" s="17">
        <v>50</v>
      </c>
    </row>
    <row r="15" spans="1:5">
      <c r="B15" s="21"/>
    </row>
    <row r="16" spans="1:5">
      <c r="B16" s="21"/>
    </row>
    <row r="17" spans="2:2">
      <c r="B17" s="21"/>
    </row>
    <row r="18" spans="2:2">
      <c r="B18" s="21"/>
    </row>
    <row r="19" spans="2:2">
      <c r="B19" s="21"/>
    </row>
    <row r="20" spans="2:2">
      <c r="B20" s="21"/>
    </row>
    <row r="21" spans="2:2">
      <c r="B21" s="21"/>
    </row>
    <row r="22" spans="2:2">
      <c r="B22" s="21"/>
    </row>
    <row r="23" spans="2:2">
      <c r="B23" s="21"/>
    </row>
    <row r="24" spans="2:2">
      <c r="B24" s="21"/>
    </row>
    <row r="25" spans="2:2">
      <c r="B25" s="21"/>
    </row>
  </sheetData>
  <mergeCells count="1">
    <mergeCell ref="A2:B2"/>
  </mergeCells>
  <phoneticPr fontId="9" type="noConversion"/>
  <printOptions horizontalCentered="1"/>
  <pageMargins left="0.94488188976377963" right="0.9448818897637796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Sheet1 (2)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2018-01-23T07:15:01Z</cp:lastPrinted>
  <dcterms:created xsi:type="dcterms:W3CDTF">2017-12-14T08:35:58Z</dcterms:created>
  <dcterms:modified xsi:type="dcterms:W3CDTF">2018-01-23T07:15:03Z</dcterms:modified>
</cp:coreProperties>
</file>