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73" activeTab="2"/>
  </bookViews>
  <sheets>
    <sheet name="41、2021年公共预算收入" sheetId="1" r:id="rId1"/>
    <sheet name="42、2021年共公预算支出 " sheetId="8" r:id="rId2"/>
    <sheet name="43、本级政府基金收入" sheetId="4" r:id="rId3"/>
    <sheet name="44、本级政府基金支出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Print_Area" localSheetId="0">'41、2021年公共预算收入'!$A$1:$C$111</definedName>
    <definedName name="_xlnm.Print_Titles" localSheetId="3">'44、本级政府基金支出'!$1:$4</definedName>
    <definedName name="_Order1" hidden="1">255</definedName>
    <definedName name="_Order2" hidden="1">255</definedName>
    <definedName name="_2005年8月取数查询_查询_交叉表">[3]人员职务!#REF!</definedName>
    <definedName name="BM8_SelectZBM.BM8_ZBMChangeKMM">[1]!BM8_SelectZBM.BM8_ZBMChangeKMM</definedName>
    <definedName name="BM8_SelectZBM.BM8_ZBMminusOption">[1]!BM8_SelectZBM.BM8_ZBMminusOption</definedName>
    <definedName name="BM8_SelectZBM.BM8_ZBMSumOption">[1]!BM8_SelectZBM.BM8_ZBMSumOption</definedName>
    <definedName name="Database" hidden="1">#REF!</definedName>
    <definedName name="gxxe2003">'[2]P1012001'!$A$6:$E$117</definedName>
    <definedName name="_xlnm.Print_Area">#REF!</definedName>
    <definedName name="_s1">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生产日期">#REF!</definedName>
    <definedName name="_xlnm.Print_Titles" localSheetId="0">'41、2021年公共预算收入'!$1:$4</definedName>
    <definedName name="_xlnm.Print_Titles" localSheetId="1">'42、2021年共公预算支出 '!$1:$4</definedName>
    <definedName name="地区名称" localSheetId="1">[4]封面!$B$2:$B$6</definedName>
    <definedName name="_xlnm._FilterDatabase" localSheetId="1" hidden="1">'42、2021年共公预算支出 '!$A$1:$C$219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<sst xmlns="http://schemas.openxmlformats.org/spreadsheetml/2006/main" count="409" uniqueCount="392">
  <si>
    <r>
      <rPr>
        <sz val="12"/>
        <rFont val="黑体"/>
        <charset val="134"/>
      </rPr>
      <t>附表</t>
    </r>
    <r>
      <rPr>
        <sz val="12"/>
        <rFont val="Times New Roman"/>
        <charset val="134"/>
      </rPr>
      <t>41</t>
    </r>
  </si>
  <si>
    <r>
      <rPr>
        <sz val="20"/>
        <rFont val="方正大标宋简体"/>
        <charset val="134"/>
      </rPr>
      <t>高新区</t>
    </r>
    <r>
      <rPr>
        <sz val="20"/>
        <rFont val="Times New Roman"/>
        <charset val="134"/>
      </rPr>
      <t>2021</t>
    </r>
    <r>
      <rPr>
        <sz val="20"/>
        <rFont val="方正大标宋简体"/>
        <charset val="134"/>
      </rPr>
      <t>年一般公共预算收入执行情况表</t>
    </r>
  </si>
  <si>
    <r>
      <rPr>
        <sz val="11"/>
        <rFont val="宋体"/>
        <charset val="134"/>
      </rPr>
      <t>单位：万元</t>
    </r>
  </si>
  <si>
    <t>科目编码</t>
  </si>
  <si>
    <t>科目名称</t>
  </si>
  <si>
    <t>金额</t>
  </si>
  <si>
    <t>地方一般预算收入合计</t>
  </si>
  <si>
    <r>
      <rPr>
        <sz val="11"/>
        <color indexed="8"/>
        <rFont val="Times New Roman"/>
        <charset val="134"/>
      </rPr>
      <t>  </t>
    </r>
    <r>
      <rPr>
        <sz val="11"/>
        <color indexed="8"/>
        <rFont val="宋体"/>
        <charset val="134"/>
      </rPr>
      <t>（一）税收收入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</si>
  <si>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增值税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</si>
  <si>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企业所得税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</si>
  <si>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个人所得税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</si>
  <si>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资源税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</si>
  <si>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城市维护建设税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</si>
  <si>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房产税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</si>
  <si>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印花税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</si>
  <si>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城镇土地使用税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</si>
  <si>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土地增值税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</si>
  <si>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车船税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</si>
  <si>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耕地占用税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</si>
  <si>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契税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</si>
  <si>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烟叶税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</si>
  <si>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环境保护税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</si>
  <si>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其他税收收入</t>
    </r>
  </si>
  <si>
    <r>
      <rPr>
        <sz val="11"/>
        <color indexed="8"/>
        <rFont val="Times New Roman"/>
        <charset val="134"/>
      </rPr>
      <t>  </t>
    </r>
    <r>
      <rPr>
        <sz val="11"/>
        <color indexed="8"/>
        <rFont val="宋体"/>
        <charset val="134"/>
      </rPr>
      <t>（二）非税收入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</si>
  <si>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专项收入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</si>
  <si>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行政事业性收费收入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</si>
  <si>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罚没收入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</si>
  <si>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国有资本经营收入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</si>
  <si>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国有资源（资产）有偿使用收入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</si>
  <si>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捐赠收入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</si>
  <si>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政府住房基金收入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</si>
  <si>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其他收入</t>
    </r>
  </si>
  <si>
    <t>二、转移性收入</t>
  </si>
  <si>
    <r>
      <rPr>
        <sz val="11"/>
        <color indexed="8"/>
        <rFont val="Times New Roman"/>
        <charset val="0"/>
      </rPr>
      <t>  </t>
    </r>
    <r>
      <rPr>
        <sz val="11"/>
        <color indexed="8"/>
        <rFont val="宋体"/>
        <charset val="134"/>
      </rPr>
      <t>（一）返还性收入</t>
    </r>
  </si>
  <si>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其它返还性收入</t>
    </r>
  </si>
  <si>
    <r>
      <rPr>
        <sz val="11"/>
        <color indexed="8"/>
        <rFont val="Times New Roman"/>
        <charset val="0"/>
      </rPr>
      <t>  </t>
    </r>
    <r>
      <rPr>
        <sz val="11"/>
        <color indexed="8"/>
        <rFont val="宋体"/>
        <charset val="134"/>
      </rPr>
      <t>（二）一般性转移支付收入</t>
    </r>
  </si>
  <si>
    <r>
      <rPr>
        <sz val="11"/>
        <color rgb="FF000000"/>
        <rFont val="Times New Roman"/>
        <charset val="0"/>
      </rPr>
      <t xml:space="preserve">    </t>
    </r>
    <r>
      <rPr>
        <sz val="11"/>
        <color rgb="FF000000"/>
        <rFont val="宋体"/>
        <charset val="0"/>
      </rPr>
      <t>体制补助收入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</si>
  <si>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均衡性转移支付收入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</si>
  <si>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县级基本财力保障机制奖补资金收入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</si>
  <si>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结算补助收入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</si>
  <si>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基层公检法司转移支付收入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</si>
  <si>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城乡义务教育转移支付收入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</si>
  <si>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基本养老金转移支付收入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</si>
  <si>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产粮大县奖励资金收入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</si>
  <si>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重点生态功能区转移支付收入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</si>
  <si>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固定数额补助收入</t>
    </r>
  </si>
  <si>
    <r>
      <rPr>
        <sz val="11"/>
        <color indexed="8"/>
        <rFont val="Times New Roman"/>
        <charset val="0"/>
      </rPr>
      <t xml:space="preserve">    </t>
    </r>
    <r>
      <rPr>
        <sz val="11"/>
        <color indexed="8"/>
        <rFont val="宋体"/>
        <charset val="134"/>
      </rPr>
      <t>革命老区转移支付收入</t>
    </r>
  </si>
  <si>
    <t xml:space="preserve">1100229  </t>
  </si>
  <si>
    <t xml:space="preserve">  民族地区转移支付收入</t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</si>
  <si>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一般公共服务共同财政事权转移支付收入</t>
    </r>
  </si>
  <si>
    <r>
      <rPr>
        <sz val="11"/>
        <color indexed="8"/>
        <rFont val="Times New Roman"/>
        <charset val="0"/>
      </rPr>
      <t xml:space="preserve">    </t>
    </r>
    <r>
      <rPr>
        <sz val="11"/>
        <color indexed="8"/>
        <rFont val="宋体"/>
        <charset val="134"/>
      </rPr>
      <t>外交共同财政事权转移支付收入</t>
    </r>
  </si>
  <si>
    <r>
      <rPr>
        <sz val="11"/>
        <color indexed="8"/>
        <rFont val="Times New Roman"/>
        <charset val="0"/>
      </rPr>
      <t xml:space="preserve">    </t>
    </r>
    <r>
      <rPr>
        <sz val="11"/>
        <color indexed="8"/>
        <rFont val="宋体"/>
        <charset val="134"/>
      </rPr>
      <t>国防支出共同财政事权转移支付收入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</si>
  <si>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公共安全共同财政事权转移支付收入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</si>
  <si>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教育共同财政事权转移支付收入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</si>
  <si>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科学技术共同财政事权转移支付收入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</si>
  <si>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文化旅游体育与传媒共同财政事权转移支付收入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</si>
  <si>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社会保障和就业共同财政事权转移支付收入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</si>
  <si>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卫生健康共同财政事权转移支付收入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</si>
  <si>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节能环保</t>
    </r>
    <r>
      <rPr>
        <sz val="11"/>
        <color indexed="8"/>
        <rFont val="Times New Roman"/>
        <charset val="0"/>
      </rPr>
      <t> </t>
    </r>
    <r>
      <rPr>
        <sz val="11"/>
        <color indexed="8"/>
        <rFont val="宋体"/>
        <charset val="134"/>
      </rPr>
      <t>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</si>
  <si>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城乡社区共同财政事权转移支付收入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</si>
  <si>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农林水</t>
    </r>
    <r>
      <rPr>
        <sz val="11"/>
        <color indexed="8"/>
        <rFont val="Times New Roman"/>
        <charset val="0"/>
      </rPr>
      <t> </t>
    </r>
    <r>
      <rPr>
        <sz val="11"/>
        <color indexed="8"/>
        <rFont val="宋体"/>
        <charset val="134"/>
      </rPr>
      <t>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</si>
  <si>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交通运输</t>
    </r>
    <r>
      <rPr>
        <sz val="11"/>
        <color indexed="8"/>
        <rFont val="Times New Roman"/>
        <charset val="0"/>
      </rPr>
      <t> </t>
    </r>
    <r>
      <rPr>
        <sz val="11"/>
        <color indexed="8"/>
        <rFont val="宋体"/>
        <charset val="134"/>
      </rPr>
      <t>共同财政事权转移支付收入</t>
    </r>
  </si>
  <si>
    <r>
      <rPr>
        <sz val="11"/>
        <color rgb="FF000000"/>
        <rFont val="Times New Roman"/>
        <charset val="0"/>
      </rPr>
      <t>    </t>
    </r>
    <r>
      <rPr>
        <sz val="11"/>
        <color rgb="FF000000"/>
        <rFont val="宋体"/>
        <charset val="0"/>
      </rPr>
      <t>资源勘探工业信息等共同财政事权转移支付收入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</si>
  <si>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商业服务业等</t>
    </r>
    <r>
      <rPr>
        <sz val="11"/>
        <color indexed="8"/>
        <rFont val="Times New Roman"/>
        <charset val="0"/>
      </rPr>
      <t> </t>
    </r>
    <r>
      <rPr>
        <sz val="11"/>
        <color indexed="8"/>
        <rFont val="宋体"/>
        <charset val="134"/>
      </rPr>
      <t>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</si>
  <si>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金融共同财政事权转移支付收入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</si>
  <si>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自然资源海洋气象等共同财政事权转移支付收入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</si>
  <si>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住房保障共同财政事权转移支付收入</t>
    </r>
  </si>
  <si>
    <t xml:space="preserve">1100260  </t>
  </si>
  <si>
    <t xml:space="preserve">  灾害防治及应急管理共同财政事权转移支付收入</t>
  </si>
  <si>
    <r>
      <rPr>
        <sz val="11"/>
        <color rgb="FF000000"/>
        <rFont val="Times New Roman"/>
        <charset val="0"/>
      </rPr>
      <t>    </t>
    </r>
    <r>
      <rPr>
        <sz val="11"/>
        <color rgb="FF000000"/>
        <rFont val="宋体"/>
        <charset val="0"/>
      </rPr>
      <t>粮油物资储备共同财政事权转移支付收入</t>
    </r>
  </si>
  <si>
    <r>
      <rPr>
        <sz val="11"/>
        <color rgb="FF000000"/>
        <rFont val="Times New Roman"/>
        <charset val="0"/>
      </rPr>
      <t xml:space="preserve">    </t>
    </r>
    <r>
      <rPr>
        <sz val="11"/>
        <color rgb="FF000000"/>
        <rFont val="宋体"/>
        <charset val="0"/>
      </rPr>
      <t>灾害防治及应急管理共同财政事权转移支付收入</t>
    </r>
  </si>
  <si>
    <r>
      <rPr>
        <sz val="11"/>
        <color indexed="8"/>
        <rFont val="Times New Roman"/>
        <charset val="0"/>
      </rPr>
      <t xml:space="preserve">    </t>
    </r>
    <r>
      <rPr>
        <sz val="11"/>
        <color indexed="8"/>
        <rFont val="宋体"/>
        <charset val="134"/>
      </rPr>
      <t>其他一般性转移支付收入</t>
    </r>
  </si>
  <si>
    <r>
      <rPr>
        <sz val="11"/>
        <color indexed="8"/>
        <rFont val="Times New Roman"/>
        <charset val="0"/>
      </rPr>
      <t>  </t>
    </r>
    <r>
      <rPr>
        <sz val="11"/>
        <color indexed="8"/>
        <rFont val="宋体"/>
        <charset val="134"/>
      </rPr>
      <t>（三）专项转移支付收入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</si>
  <si>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一般公共服务</t>
    </r>
    <r>
      <rPr>
        <sz val="11"/>
        <color indexed="8"/>
        <rFont val="Times New Roman"/>
        <charset val="0"/>
      </rPr>
      <t> </t>
    </r>
  </si>
  <si>
    <r>
      <rPr>
        <sz val="11"/>
        <color indexed="8"/>
        <rFont val="Times New Roman"/>
        <charset val="0"/>
      </rPr>
      <t xml:space="preserve">    </t>
    </r>
    <r>
      <rPr>
        <sz val="11"/>
        <color indexed="8"/>
        <rFont val="宋体"/>
        <charset val="134"/>
      </rPr>
      <t>外交</t>
    </r>
  </si>
  <si>
    <r>
      <rPr>
        <sz val="11"/>
        <color indexed="8"/>
        <rFont val="Times New Roman"/>
        <charset val="0"/>
      </rPr>
      <t xml:space="preserve">    </t>
    </r>
    <r>
      <rPr>
        <sz val="11"/>
        <color indexed="8"/>
        <rFont val="宋体"/>
        <charset val="134"/>
      </rPr>
      <t>国防支出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</si>
  <si>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公共安全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</si>
  <si>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教育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</si>
  <si>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科学技术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</si>
  <si>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文化旅游体育与传媒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</si>
  <si>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社会保障和就业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</si>
  <si>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卫生健康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</si>
  <si>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节能环保</t>
    </r>
    <r>
      <rPr>
        <sz val="11"/>
        <color indexed="8"/>
        <rFont val="Times New Roman"/>
        <charset val="0"/>
      </rPr>
      <t> 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</si>
  <si>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城乡社区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</si>
  <si>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农林水</t>
    </r>
    <r>
      <rPr>
        <sz val="11"/>
        <color indexed="8"/>
        <rFont val="Times New Roman"/>
        <charset val="0"/>
      </rPr>
      <t> 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</si>
  <si>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交通运输</t>
    </r>
    <r>
      <rPr>
        <sz val="11"/>
        <color indexed="8"/>
        <rFont val="Times New Roman"/>
        <charset val="0"/>
      </rPr>
      <t> </t>
    </r>
  </si>
  <si>
    <r>
      <rPr>
        <sz val="11"/>
        <color rgb="FF000000"/>
        <rFont val="Times New Roman"/>
        <charset val="0"/>
      </rPr>
      <t>    </t>
    </r>
    <r>
      <rPr>
        <sz val="11"/>
        <color rgb="FF000000"/>
        <rFont val="宋体"/>
        <charset val="0"/>
      </rPr>
      <t>资源勘探工业信息等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</si>
  <si>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商业服务业等</t>
    </r>
    <r>
      <rPr>
        <sz val="11"/>
        <color indexed="8"/>
        <rFont val="Times New Roman"/>
        <charset val="0"/>
      </rPr>
      <t> 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</si>
  <si>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金融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</si>
  <si>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自然资源海洋气象等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</si>
  <si>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住房保障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</si>
  <si>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粮油物资储备</t>
    </r>
  </si>
  <si>
    <t xml:space="preserve">  灾害防治及应急管理</t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</si>
  <si>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其他收入</t>
    </r>
  </si>
  <si>
    <r>
      <rPr>
        <sz val="11"/>
        <color indexed="8"/>
        <rFont val="Times New Roman"/>
        <charset val="0"/>
      </rPr>
      <t>  </t>
    </r>
    <r>
      <rPr>
        <sz val="11"/>
        <color indexed="8"/>
        <rFont val="宋体"/>
        <charset val="134"/>
      </rPr>
      <t>（四）下级上解收入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</si>
  <si>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体制上解收入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</si>
  <si>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专项上解收入</t>
    </r>
  </si>
  <si>
    <r>
      <rPr>
        <sz val="11"/>
        <color indexed="8"/>
        <rFont val="Times New Roman"/>
        <charset val="0"/>
      </rPr>
      <t>  </t>
    </r>
    <r>
      <rPr>
        <sz val="11"/>
        <color indexed="8"/>
        <rFont val="宋体"/>
        <charset val="134"/>
      </rPr>
      <t>（五）上年结转收入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</si>
  <si>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上年专项结转</t>
    </r>
  </si>
  <si>
    <r>
      <rPr>
        <sz val="11"/>
        <color indexed="8"/>
        <rFont val="Times New Roman"/>
        <charset val="0"/>
      </rPr>
      <t>  </t>
    </r>
    <r>
      <rPr>
        <sz val="11"/>
        <color indexed="8"/>
        <rFont val="宋体"/>
        <charset val="134"/>
      </rPr>
      <t>（六）调入资金</t>
    </r>
  </si>
  <si>
    <r>
      <rPr>
        <sz val="11"/>
        <color indexed="8"/>
        <rFont val="Times New Roman"/>
        <charset val="0"/>
      </rPr>
      <t xml:space="preserve">   </t>
    </r>
    <r>
      <rPr>
        <sz val="11"/>
        <color indexed="8"/>
        <rFont val="宋体"/>
        <charset val="134"/>
      </rPr>
      <t>调入一般公共预算资金</t>
    </r>
  </si>
  <si>
    <r>
      <rPr>
        <sz val="11"/>
        <color indexed="8"/>
        <rFont val="Times New Roman"/>
        <charset val="0"/>
      </rPr>
      <t xml:space="preserve">          </t>
    </r>
    <r>
      <rPr>
        <sz val="11"/>
        <color indexed="8"/>
        <rFont val="宋体"/>
        <charset val="134"/>
      </rPr>
      <t>从政府性基金预算调入一般公共预算资金</t>
    </r>
  </si>
  <si>
    <r>
      <rPr>
        <sz val="11"/>
        <color indexed="8"/>
        <rFont val="Times New Roman"/>
        <charset val="0"/>
      </rPr>
      <t xml:space="preserve">          </t>
    </r>
    <r>
      <rPr>
        <sz val="11"/>
        <color indexed="8"/>
        <rFont val="宋体"/>
        <charset val="134"/>
      </rPr>
      <t>从国有资本经营预算调入一般公共预算资金</t>
    </r>
  </si>
  <si>
    <r>
      <rPr>
        <sz val="11"/>
        <color indexed="8"/>
        <rFont val="Times New Roman"/>
        <charset val="0"/>
      </rPr>
      <t xml:space="preserve">          </t>
    </r>
    <r>
      <rPr>
        <sz val="11"/>
        <color indexed="8"/>
        <rFont val="宋体"/>
        <charset val="134"/>
      </rPr>
      <t>从抗疫特别国债调入一般公共预算资金</t>
    </r>
  </si>
  <si>
    <r>
      <rPr>
        <sz val="11"/>
        <color indexed="8"/>
        <rFont val="Times New Roman"/>
        <charset val="0"/>
      </rPr>
      <t xml:space="preserve">          </t>
    </r>
    <r>
      <rPr>
        <sz val="11"/>
        <color indexed="8"/>
        <rFont val="宋体"/>
        <charset val="134"/>
      </rPr>
      <t>从其他资金调入一般公共预算资金</t>
    </r>
  </si>
  <si>
    <r>
      <rPr>
        <sz val="11"/>
        <color indexed="8"/>
        <rFont val="Times New Roman"/>
        <charset val="0"/>
      </rPr>
      <t xml:space="preserve"> </t>
    </r>
    <r>
      <rPr>
        <b/>
        <sz val="11"/>
        <color indexed="8"/>
        <rFont val="宋体"/>
        <charset val="134"/>
      </rPr>
      <t>（七）债务转贷收入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</si>
  <si>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地方政府一般债务转贷收入</t>
    </r>
  </si>
  <si>
    <r>
      <rPr>
        <sz val="11"/>
        <color indexed="8"/>
        <rFont val="Times New Roman"/>
        <charset val="0"/>
      </rPr>
      <t>        </t>
    </r>
    <r>
      <rPr>
        <sz val="11"/>
        <color indexed="8"/>
        <rFont val="宋体"/>
        <charset val="134"/>
      </rPr>
      <t>地方政府一般债券转贷收入</t>
    </r>
  </si>
  <si>
    <r>
      <rPr>
        <sz val="11"/>
        <color indexed="8"/>
        <rFont val="Times New Roman"/>
        <charset val="0"/>
      </rPr>
      <t xml:space="preserve">              </t>
    </r>
    <r>
      <rPr>
        <sz val="11"/>
        <color indexed="8"/>
        <rFont val="宋体"/>
        <charset val="134"/>
      </rPr>
      <t>新增债券</t>
    </r>
  </si>
  <si>
    <r>
      <rPr>
        <sz val="11"/>
        <color indexed="8"/>
        <rFont val="Times New Roman"/>
        <charset val="0"/>
      </rPr>
      <t xml:space="preserve">              </t>
    </r>
    <r>
      <rPr>
        <sz val="11"/>
        <color indexed="8"/>
        <rFont val="宋体"/>
        <charset val="134"/>
      </rPr>
      <t>再融资债券</t>
    </r>
  </si>
  <si>
    <r>
      <rPr>
        <sz val="11"/>
        <color indexed="8"/>
        <rFont val="Times New Roman"/>
        <charset val="0"/>
      </rPr>
      <t>        </t>
    </r>
    <r>
      <rPr>
        <sz val="11"/>
        <color indexed="8"/>
        <rFont val="宋体"/>
        <charset val="134"/>
      </rPr>
      <t>地方政府向国际组织借款转贷收入</t>
    </r>
  </si>
  <si>
    <t>（八）动用预算稳定调节基金</t>
  </si>
  <si>
    <r>
      <rPr>
        <b/>
        <sz val="11"/>
        <color rgb="FF000000"/>
        <rFont val="宋体"/>
        <charset val="0"/>
      </rPr>
      <t>收</t>
    </r>
    <r>
      <rPr>
        <b/>
        <sz val="11"/>
        <color rgb="FF000000"/>
        <rFont val="Times New Roman"/>
        <charset val="0"/>
      </rPr>
      <t>    </t>
    </r>
    <r>
      <rPr>
        <b/>
        <sz val="11"/>
        <color rgb="FF000000"/>
        <rFont val="宋体"/>
        <charset val="0"/>
      </rPr>
      <t>入</t>
    </r>
    <r>
      <rPr>
        <b/>
        <sz val="11"/>
        <color rgb="FF000000"/>
        <rFont val="Times New Roman"/>
        <charset val="0"/>
      </rPr>
      <t>    </t>
    </r>
    <r>
      <rPr>
        <b/>
        <sz val="11"/>
        <color rgb="FF000000"/>
        <rFont val="宋体"/>
        <charset val="0"/>
      </rPr>
      <t>总</t>
    </r>
    <r>
      <rPr>
        <b/>
        <sz val="11"/>
        <color rgb="FF000000"/>
        <rFont val="Times New Roman"/>
        <charset val="0"/>
      </rPr>
      <t>    </t>
    </r>
    <r>
      <rPr>
        <b/>
        <sz val="11"/>
        <color rgb="FF000000"/>
        <rFont val="宋体"/>
        <charset val="0"/>
      </rPr>
      <t>计</t>
    </r>
  </si>
  <si>
    <t>附表42</t>
  </si>
  <si>
    <r>
      <rPr>
        <sz val="20"/>
        <rFont val="方正大标宋简体"/>
        <charset val="134"/>
      </rPr>
      <t>高新区</t>
    </r>
    <r>
      <rPr>
        <sz val="20"/>
        <rFont val="Times New Roman"/>
        <charset val="134"/>
      </rPr>
      <t>2021</t>
    </r>
    <r>
      <rPr>
        <sz val="20"/>
        <rFont val="方正大标宋简体"/>
        <charset val="134"/>
      </rPr>
      <t>年一般公共预算支出执行情况表</t>
    </r>
  </si>
  <si>
    <t>一、地方一般公共预算支出合计</t>
  </si>
  <si>
    <r>
      <rPr>
        <sz val="11"/>
        <rFont val="宋体"/>
        <charset val="134"/>
      </rPr>
      <t>一般公共服务</t>
    </r>
  </si>
  <si>
    <t xml:space="preserve">  人大事务</t>
  </si>
  <si>
    <t xml:space="preserve">    代表工作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</si>
  <si>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政府办公厅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及相关机构事务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</si>
  <si>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行政运行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</si>
  <si>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其他政府办公厅（室）及相关机构事务支出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</si>
  <si>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统计信息事务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</si>
  <si>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专项普查活动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</si>
  <si>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财政事务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</si>
  <si>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财政国库业务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</si>
  <si>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其他财政事务支出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</si>
  <si>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税收事务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</si>
  <si>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审计事务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</si>
  <si>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审计业务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</si>
  <si>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纪检监察事务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</si>
  <si>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其他纪检监察事务支出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</si>
  <si>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商贸事务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</si>
  <si>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招商引资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</si>
  <si>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群众团体事务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</si>
  <si>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工会事务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</si>
  <si>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其他群众团体事务支出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</si>
  <si>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组织事务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</si>
  <si>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其他组织事务支出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</si>
  <si>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宣传事务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</si>
  <si>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其他宣传事务支出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</si>
  <si>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统战事务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</si>
  <si>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宗教事务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</si>
  <si>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市场监督管理事务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</si>
  <si>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其他市场监督管理事务</t>
    </r>
  </si>
  <si>
    <r>
      <rPr>
        <sz val="11"/>
        <rFont val="宋体"/>
        <charset val="134"/>
      </rPr>
      <t>国防支出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</si>
  <si>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其他国防支出</t>
    </r>
  </si>
  <si>
    <r>
      <rPr>
        <sz val="11"/>
        <rFont val="宋体"/>
        <charset val="134"/>
      </rPr>
      <t>四、公共安全支出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</si>
  <si>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公安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</si>
  <si>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其他公安支出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</si>
  <si>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司法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</si>
  <si>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其他司法支出</t>
    </r>
  </si>
  <si>
    <r>
      <rPr>
        <sz val="11"/>
        <rFont val="宋体"/>
        <charset val="134"/>
      </rPr>
      <t>教育支出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</si>
  <si>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普通教育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</si>
  <si>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学前教育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</si>
  <si>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小学教育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</si>
  <si>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初中教育</t>
    </r>
  </si>
  <si>
    <r>
      <rPr>
        <sz val="11"/>
        <rFont val="宋体"/>
        <charset val="134"/>
      </rPr>
      <t>科学技术支出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</si>
  <si>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科学技术管理事务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</si>
  <si>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其他科学技术管理事务支出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</si>
  <si>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技术研究与开发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</si>
  <si>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科技成果转化与扩散</t>
    </r>
  </si>
  <si>
    <r>
      <rPr>
        <sz val="11"/>
        <rFont val="宋体"/>
        <charset val="134"/>
      </rPr>
      <t>文化旅游体育与传媒支出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</si>
  <si>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文化和旅游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</si>
  <si>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群众文化</t>
    </r>
  </si>
  <si>
    <t xml:space="preserve">  文物</t>
  </si>
  <si>
    <t xml:space="preserve">  文物保护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</si>
  <si>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新闻出版电影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</si>
  <si>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电影</t>
    </r>
  </si>
  <si>
    <r>
      <rPr>
        <sz val="11"/>
        <rFont val="宋体"/>
        <charset val="134"/>
      </rPr>
      <t>社会保障和就业支出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</si>
  <si>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人力资源和社会保障管理事务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</si>
  <si>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社会保险业务管理事务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</si>
  <si>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其他人力资源和社会保障管理事务支出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</si>
  <si>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民政管理事务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</si>
  <si>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基层政权建设和社区治理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</si>
  <si>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其他民政管理事务支出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</si>
  <si>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行政事业单位养老支出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</si>
  <si>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机关事业单位基本养老保险缴费支出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</si>
  <si>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机关事业单位职业年金缴费支出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</si>
  <si>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对机关事业单位基本养老保险基金的补助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</si>
  <si>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其他行政事业单位养老支出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</si>
  <si>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就业补助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</si>
  <si>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公益性岗位补贴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</si>
  <si>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抚恤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</si>
  <si>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伤残抚恤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</si>
  <si>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义务兵优待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</si>
  <si>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退役安置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</si>
  <si>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退役士兵安置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</si>
  <si>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军队转业干部安置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</si>
  <si>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社会福利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</si>
  <si>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儿童福利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</si>
  <si>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老年福利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</si>
  <si>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殡葬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</si>
  <si>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社会福利事业单位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</si>
  <si>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其他社会福利支出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</si>
  <si>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残疾人事业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</si>
  <si>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残疾人康复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</si>
  <si>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残疾人就业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</si>
  <si>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残疾人生活和护理补贴</t>
    </r>
  </si>
  <si>
    <r>
      <rPr>
        <sz val="11"/>
        <color rgb="FFFF0000"/>
        <rFont val="Times New Roman"/>
        <charset val="134"/>
      </rPr>
      <t xml:space="preserve">    </t>
    </r>
    <r>
      <rPr>
        <sz val="11"/>
        <color rgb="FFFF0000"/>
        <rFont val="宋体"/>
        <charset val="134"/>
      </rPr>
      <t>最低生活保障</t>
    </r>
  </si>
  <si>
    <r>
      <rPr>
        <sz val="11"/>
        <color rgb="FFFF0000"/>
        <rFont val="Times New Roman"/>
        <charset val="134"/>
      </rPr>
      <t xml:space="preserve">      </t>
    </r>
    <r>
      <rPr>
        <sz val="11"/>
        <color rgb="FFFF0000"/>
        <rFont val="宋体"/>
        <charset val="134"/>
      </rPr>
      <t>城市最低生活保障金支出</t>
    </r>
  </si>
  <si>
    <r>
      <rPr>
        <sz val="11"/>
        <color rgb="FFFF0000"/>
        <rFont val="Times New Roman"/>
        <charset val="134"/>
      </rPr>
      <t xml:space="preserve">      </t>
    </r>
    <r>
      <rPr>
        <sz val="11"/>
        <color rgb="FFFF0000"/>
        <rFont val="宋体"/>
        <charset val="134"/>
      </rPr>
      <t>农村最低生活保障金支出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</si>
  <si>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临时救助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</si>
  <si>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临时救助支出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</si>
  <si>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特困人员救助供养</t>
    </r>
  </si>
  <si>
    <r>
      <rPr>
        <sz val="11"/>
        <color rgb="FFFF0000"/>
        <rFont val="Times New Roman"/>
        <charset val="134"/>
      </rPr>
      <t xml:space="preserve">      </t>
    </r>
    <r>
      <rPr>
        <sz val="11"/>
        <color rgb="FFFF0000"/>
        <rFont val="宋体"/>
        <charset val="134"/>
      </rPr>
      <t>城市特困人员救助供养支出</t>
    </r>
  </si>
  <si>
    <r>
      <rPr>
        <sz val="11"/>
        <color rgb="FFFF0000"/>
        <rFont val="Times New Roman"/>
        <charset val="134"/>
      </rPr>
      <t xml:space="preserve">      </t>
    </r>
    <r>
      <rPr>
        <sz val="11"/>
        <color rgb="FFFF0000"/>
        <rFont val="宋体"/>
        <charset val="134"/>
      </rPr>
      <t>农村特困人员救助供养支出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</si>
  <si>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财政对基本养老保险基金的补助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</si>
  <si>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财政对企业职工基本养老保险基金的补助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</si>
  <si>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财政对城乡居民基本养老保险基金的补助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</si>
  <si>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财政对其他社会保险基金的补助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</si>
  <si>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其他财政对社会保险基金的补助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</si>
  <si>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退役军人管理事务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</si>
  <si>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其他社会保障和就业支出</t>
    </r>
  </si>
  <si>
    <r>
      <rPr>
        <sz val="11"/>
        <rFont val="宋体"/>
        <charset val="134"/>
      </rPr>
      <t>卫生健康支出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</si>
  <si>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卫生健康管理事务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</si>
  <si>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其他卫生健康管理事务支出</t>
    </r>
  </si>
  <si>
    <t xml:space="preserve">  公立医院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</si>
  <si>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其他公立医院支出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</si>
  <si>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基层医疗卫生机构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</si>
  <si>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乡镇卫生院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</si>
  <si>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其他基层医疗卫生机构支出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</si>
  <si>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公共卫生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</si>
  <si>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疾病预防控制机构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</si>
  <si>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基本公共卫生服务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</si>
  <si>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重大公共卫生服务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</si>
  <si>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其他公共卫生支出</t>
    </r>
  </si>
  <si>
    <t xml:space="preserve">  中医药</t>
  </si>
  <si>
    <t xml:space="preserve">    中医药专项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</si>
  <si>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计划生育事务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</si>
  <si>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计划生育服务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</si>
  <si>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其他计划生育事务支出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</si>
  <si>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行政事业单位医疗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</si>
  <si>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行政单位医疗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</si>
  <si>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事业单位医疗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</si>
  <si>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公务员医疗补助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</si>
  <si>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财政对基本医疗保险基金的补助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</si>
  <si>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财政对城乡居民基本医疗保险基金的补助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</si>
  <si>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财政对其他基本医疗保险基金的补助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</si>
  <si>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医疗救助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</si>
  <si>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城乡医疗救助</t>
    </r>
  </si>
  <si>
    <t xml:space="preserve"> 优抚对象医疗</t>
  </si>
  <si>
    <t xml:space="preserve">   其他优抚对象医疗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</si>
  <si>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医疗保障管理事务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</si>
  <si>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其他医疗保障管理事务支出</t>
    </r>
  </si>
  <si>
    <r>
      <rPr>
        <sz val="11"/>
        <rFont val="宋体"/>
        <charset val="134"/>
      </rPr>
      <t>节能环保支出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</si>
  <si>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环境保护管理事务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</si>
  <si>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其他环境保护管理事务支出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</si>
  <si>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污染防治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</si>
  <si>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水体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</si>
  <si>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自然生态保护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</si>
  <si>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农村环境保护</t>
    </r>
  </si>
  <si>
    <r>
      <rPr>
        <sz val="11"/>
        <rFont val="宋体"/>
        <charset val="134"/>
      </rPr>
      <t>城乡社区支出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</si>
  <si>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城乡社区管理事务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</si>
  <si>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城管执法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</si>
  <si>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其他城乡社区管理事务支出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</si>
  <si>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城乡社区环境卫生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</si>
  <si>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城乡社区环境卫生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</si>
  <si>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其他城乡社区支出</t>
    </r>
  </si>
  <si>
    <r>
      <rPr>
        <sz val="11"/>
        <rFont val="宋体"/>
        <charset val="134"/>
      </rPr>
      <t>农林水支出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</si>
  <si>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农业农村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</si>
  <si>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病虫害控制</t>
    </r>
  </si>
  <si>
    <t xml:space="preserve">   农业生产发展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</si>
  <si>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农村道路建设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</si>
  <si>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其他农业农村支出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</si>
  <si>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林业和草原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</si>
  <si>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森林资源管理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</si>
  <si>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水利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</si>
  <si>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水资源节约管理与保护</t>
    </r>
  </si>
  <si>
    <t xml:space="preserve">   防汛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</si>
  <si>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农村水利</t>
    </r>
  </si>
  <si>
    <t xml:space="preserve">   大中型水库移民后期扶持专项支出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</si>
  <si>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其他水利支出</t>
    </r>
  </si>
  <si>
    <r>
      <rPr>
        <sz val="11"/>
        <color rgb="FFFF0000"/>
        <rFont val="Times New Roman"/>
        <charset val="134"/>
      </rPr>
      <t xml:space="preserve">    </t>
    </r>
    <r>
      <rPr>
        <sz val="11"/>
        <color rgb="FFFF0000"/>
        <rFont val="宋体"/>
        <charset val="134"/>
      </rPr>
      <t>巩固脱贫衔接乡村振兴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</si>
  <si>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其他巩固脱贫衔接乡村振兴支出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</si>
  <si>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农村综合改革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</si>
  <si>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对村级公益事业建设的补助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</si>
  <si>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对村集体经济组织的补助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</si>
  <si>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其他农村综合改革支出</t>
    </r>
  </si>
  <si>
    <t xml:space="preserve"> 其他农林水支出</t>
  </si>
  <si>
    <r>
      <rPr>
        <sz val="11"/>
        <rFont val="宋体"/>
        <charset val="134"/>
      </rPr>
      <t>交通运输支出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</si>
  <si>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公路水路运输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</si>
  <si>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公路建设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</si>
  <si>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公路养护</t>
    </r>
  </si>
  <si>
    <t>铁路运输</t>
  </si>
  <si>
    <t xml:space="preserve">   铁路路网建设</t>
  </si>
  <si>
    <r>
      <rPr>
        <sz val="11"/>
        <rFont val="宋体"/>
        <charset val="134"/>
      </rPr>
      <t>资源勘探工业信息等支出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</si>
  <si>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支持中小企业发展和管理支出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</si>
  <si>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其他支持中小企业发展和管理支出</t>
    </r>
  </si>
  <si>
    <t>商业服务业等支出</t>
  </si>
  <si>
    <t xml:space="preserve">   其他商业服务业等支出</t>
  </si>
  <si>
    <r>
      <rPr>
        <sz val="11"/>
        <rFont val="宋体"/>
        <charset val="134"/>
      </rPr>
      <t>援助其他地区支出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</si>
  <si>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其他支出</t>
    </r>
  </si>
  <si>
    <r>
      <rPr>
        <sz val="11"/>
        <rFont val="宋体"/>
        <charset val="134"/>
      </rPr>
      <t>自然资源海洋气象等支出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</si>
  <si>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自然资源事务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</si>
  <si>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自然资源规划及管理</t>
    </r>
  </si>
  <si>
    <r>
      <rPr>
        <sz val="11"/>
        <rFont val="宋体"/>
        <charset val="134"/>
      </rPr>
      <t>住房保障支出</t>
    </r>
  </si>
  <si>
    <t xml:space="preserve">  保障性安居工程支出</t>
  </si>
  <si>
    <t xml:space="preserve">   农村危房改造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</si>
  <si>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住房改革支出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</si>
  <si>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住房公积金</t>
    </r>
  </si>
  <si>
    <r>
      <rPr>
        <sz val="11"/>
        <rFont val="宋体"/>
        <charset val="134"/>
      </rPr>
      <t>灾害防治及应急管理支出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</si>
  <si>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应急管理事务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</si>
  <si>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安全监管</t>
    </r>
  </si>
  <si>
    <t xml:space="preserve">   应急管理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</si>
  <si>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消防救援事务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</si>
  <si>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消防应急救援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</si>
  <si>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自然灾害救灾及恢复重建支出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</si>
  <si>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自然灾害救灾补助</t>
    </r>
  </si>
  <si>
    <r>
      <rPr>
        <sz val="11"/>
        <rFont val="宋体"/>
        <charset val="134"/>
      </rPr>
      <t>债务付息支出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</si>
  <si>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地方政府一般债务付息支出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</si>
  <si>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地方政府一般债券付息支出</t>
    </r>
  </si>
  <si>
    <r>
      <rPr>
        <sz val="11"/>
        <rFont val="宋体"/>
        <charset val="134"/>
      </rPr>
      <t>债务发行费用支出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</si>
  <si>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地方政府一般债务发行费用支出</t>
    </r>
  </si>
  <si>
    <r>
      <rPr>
        <b/>
        <sz val="11"/>
        <rFont val="宋体"/>
        <charset val="134"/>
      </rPr>
      <t>二、转移性支出合计</t>
    </r>
  </si>
  <si>
    <r>
      <rPr>
        <sz val="11"/>
        <rFont val="宋体"/>
        <charset val="134"/>
      </rPr>
      <t>转移性支出</t>
    </r>
  </si>
  <si>
    <r>
      <rPr>
        <sz val="11"/>
        <rFont val="宋体"/>
        <charset val="134"/>
      </rPr>
      <t>上解支出</t>
    </r>
  </si>
  <si>
    <r>
      <rPr>
        <sz val="11"/>
        <rFont val="宋体"/>
        <charset val="134"/>
      </rPr>
      <t>体制上解支出</t>
    </r>
  </si>
  <si>
    <t>年终结余</t>
  </si>
  <si>
    <r>
      <rPr>
        <sz val="11"/>
        <rFont val="宋体"/>
        <charset val="134"/>
      </rPr>
      <t>债务还本支出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</si>
  <si>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地方政府一般债券还本支出</t>
    </r>
  </si>
  <si>
    <r>
      <rPr>
        <b/>
        <sz val="11"/>
        <rFont val="宋体"/>
        <charset val="134"/>
      </rPr>
      <t>支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出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总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计</t>
    </r>
  </si>
  <si>
    <r>
      <rPr>
        <sz val="12"/>
        <color indexed="8"/>
        <rFont val="黑体"/>
        <charset val="134"/>
      </rPr>
      <t>附表</t>
    </r>
    <r>
      <rPr>
        <sz val="12"/>
        <color indexed="8"/>
        <rFont val="Times New Roman"/>
        <charset val="134"/>
      </rPr>
      <t>43</t>
    </r>
  </si>
  <si>
    <r>
      <rPr>
        <sz val="20"/>
        <rFont val="方正大标宋简体"/>
        <charset val="134"/>
      </rPr>
      <t>高新区</t>
    </r>
    <r>
      <rPr>
        <sz val="20"/>
        <rFont val="Times New Roman"/>
        <charset val="134"/>
      </rPr>
      <t>2021</t>
    </r>
    <r>
      <rPr>
        <sz val="20"/>
        <rFont val="方正大标宋简体"/>
        <charset val="134"/>
      </rPr>
      <t>年政府性基金预算收入执行情况表</t>
    </r>
  </si>
  <si>
    <t>单位：万元</t>
  </si>
  <si>
    <t>政府性基金收入</t>
  </si>
  <si>
    <t xml:space="preserve">  国有土地使用权出让收入</t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</si>
  <si>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土地出让价款收入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</si>
  <si>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补缴的土地价款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</si>
  <si>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划拨土地收入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</si>
  <si>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缴纳新增建设用地土地有偿使用费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</si>
  <si>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其他土地出让收入</t>
    </r>
  </si>
  <si>
    <t xml:space="preserve">  城市基础设施配套费收入</t>
  </si>
  <si>
    <t xml:space="preserve">  污水处理费收入</t>
  </si>
  <si>
    <t>本级收入合计</t>
  </si>
  <si>
    <t>转移性收入合计</t>
  </si>
  <si>
    <r>
      <rPr>
        <sz val="11"/>
        <rFont val="Times New Roman"/>
        <charset val="0"/>
      </rPr>
      <t xml:space="preserve">    </t>
    </r>
    <r>
      <rPr>
        <sz val="11"/>
        <rFont val="宋体"/>
        <charset val="0"/>
      </rPr>
      <t>一、政府性基金转移支付收入</t>
    </r>
  </si>
  <si>
    <t>政府性基金补助收入</t>
  </si>
  <si>
    <t>二、政府性基金上解收入</t>
  </si>
  <si>
    <r>
      <rPr>
        <sz val="11"/>
        <rFont val="宋体"/>
        <charset val="0"/>
      </rPr>
      <t>三、</t>
    </r>
    <r>
      <rPr>
        <sz val="11"/>
        <rFont val="Times New Roman"/>
        <charset val="0"/>
      </rPr>
      <t xml:space="preserve"> </t>
    </r>
    <r>
      <rPr>
        <sz val="11"/>
        <rFont val="宋体"/>
        <charset val="0"/>
      </rPr>
      <t>上年结余收入</t>
    </r>
  </si>
  <si>
    <r>
      <rPr>
        <sz val="11"/>
        <rFont val="Times New Roman"/>
        <charset val="0"/>
      </rPr>
      <t xml:space="preserve">        </t>
    </r>
    <r>
      <rPr>
        <sz val="11"/>
        <rFont val="宋体"/>
        <charset val="0"/>
      </rPr>
      <t>政府性基金预算上年结余收入</t>
    </r>
  </si>
  <si>
    <t>四、调入资金</t>
  </si>
  <si>
    <r>
      <rPr>
        <sz val="11"/>
        <rFont val="宋体"/>
        <charset val="0"/>
      </rPr>
      <t>五、</t>
    </r>
    <r>
      <rPr>
        <sz val="11"/>
        <rFont val="Times New Roman"/>
        <charset val="0"/>
      </rPr>
      <t xml:space="preserve"> </t>
    </r>
    <r>
      <rPr>
        <sz val="11"/>
        <rFont val="宋体"/>
        <charset val="0"/>
      </rPr>
      <t>债务转贷收入</t>
    </r>
  </si>
  <si>
    <t xml:space="preserve">    地方政府专项债务转贷收入</t>
  </si>
  <si>
    <t xml:space="preserve">      国有土地使用权出让金债务转贷收入</t>
  </si>
  <si>
    <t xml:space="preserve">      土地储备专项债券转贷收入</t>
  </si>
  <si>
    <t xml:space="preserve">      棚户区改造专项债券转贷收入</t>
  </si>
  <si>
    <t xml:space="preserve">      其他地方自行试点项目收益专项债券转贷收入</t>
  </si>
  <si>
    <t xml:space="preserve">      其他政府性基金债务转贷收入</t>
  </si>
  <si>
    <t>收入总计</t>
  </si>
  <si>
    <r>
      <rPr>
        <sz val="12"/>
        <color indexed="8"/>
        <rFont val="黑体"/>
        <charset val="134"/>
      </rPr>
      <t>附表</t>
    </r>
    <r>
      <rPr>
        <sz val="12"/>
        <color indexed="8"/>
        <rFont val="Times New Roman"/>
        <charset val="134"/>
      </rPr>
      <t>44</t>
    </r>
  </si>
  <si>
    <r>
      <rPr>
        <sz val="20"/>
        <rFont val="方正大标宋简体"/>
        <charset val="134"/>
      </rPr>
      <t>高新区</t>
    </r>
    <r>
      <rPr>
        <sz val="20"/>
        <rFont val="Times New Roman"/>
        <charset val="134"/>
      </rPr>
      <t>2021</t>
    </r>
    <r>
      <rPr>
        <sz val="20"/>
        <rFont val="方正大标宋简体"/>
        <charset val="134"/>
      </rPr>
      <t>年政府性基金预算支出执行情况表</t>
    </r>
  </si>
  <si>
    <r>
      <rPr>
        <sz val="11"/>
        <rFont val="黑体"/>
        <charset val="134"/>
      </rPr>
      <t>科目编码</t>
    </r>
  </si>
  <si>
    <r>
      <rPr>
        <sz val="11"/>
        <rFont val="黑体"/>
        <charset val="134"/>
      </rPr>
      <t>科目名称</t>
    </r>
  </si>
  <si>
    <r>
      <rPr>
        <sz val="11"/>
        <rFont val="黑体"/>
        <charset val="134"/>
      </rPr>
      <t>金额</t>
    </r>
  </si>
  <si>
    <t>一、社会保障和就业支出</t>
  </si>
  <si>
    <r>
      <rPr>
        <sz val="11"/>
        <rFont val="Times New Roman"/>
        <charset val="0"/>
      </rPr>
      <t xml:space="preserve">       </t>
    </r>
    <r>
      <rPr>
        <sz val="11"/>
        <rFont val="宋体"/>
        <charset val="134"/>
      </rPr>
      <t>大中型水库移民后期扶持基金支出</t>
    </r>
  </si>
  <si>
    <r>
      <rPr>
        <sz val="11"/>
        <rFont val="Times New Roman"/>
        <charset val="0"/>
      </rPr>
      <t xml:space="preserve">      </t>
    </r>
    <r>
      <rPr>
        <sz val="11"/>
        <rFont val="宋体"/>
        <charset val="0"/>
      </rPr>
      <t>移民补助</t>
    </r>
  </si>
  <si>
    <r>
      <rPr>
        <sz val="11"/>
        <rFont val="Times New Roman"/>
        <charset val="0"/>
      </rPr>
      <t xml:space="preserve">      </t>
    </r>
    <r>
      <rPr>
        <sz val="11"/>
        <rFont val="宋体"/>
        <charset val="0"/>
      </rPr>
      <t>基础设施建设和经济发展</t>
    </r>
  </si>
  <si>
    <r>
      <rPr>
        <sz val="11"/>
        <rFont val="Times New Roman"/>
        <charset val="0"/>
      </rPr>
      <t xml:space="preserve">      </t>
    </r>
    <r>
      <rPr>
        <sz val="11"/>
        <rFont val="宋体"/>
        <charset val="0"/>
      </rPr>
      <t>其他大中型水库移民后期扶持资金支出</t>
    </r>
  </si>
  <si>
    <t>二、城乡社区支出</t>
  </si>
  <si>
    <r>
      <rPr>
        <sz val="11"/>
        <rFont val="Times New Roman"/>
        <charset val="0"/>
      </rPr>
      <t xml:space="preserve">       </t>
    </r>
    <r>
      <rPr>
        <sz val="11"/>
        <rFont val="宋体"/>
        <charset val="0"/>
      </rPr>
      <t>国有土地使用权出让收入安排的支出</t>
    </r>
  </si>
  <si>
    <t>征地和拆迁补偿支出</t>
  </si>
  <si>
    <t>补助被征地农民支出</t>
  </si>
  <si>
    <t>土地出让业务支出</t>
  </si>
  <si>
    <t>其他国有土地使用权出让收入安排的支出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</si>
  <si>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城市基础设施配套费安排的支出</t>
    </r>
  </si>
  <si>
    <t>城市公共设施</t>
  </si>
  <si>
    <t>城市环境卫生</t>
  </si>
  <si>
    <t>其他城市基础设施配套费安排的支出</t>
  </si>
  <si>
    <t>三、其他支出</t>
  </si>
  <si>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彩票公益金安排的支出</t>
    </r>
  </si>
  <si>
    <r>
      <rPr>
        <sz val="11"/>
        <color rgb="FF000000"/>
        <rFont val="Times New Roman"/>
        <charset val="0"/>
      </rPr>
      <t xml:space="preserve">      </t>
    </r>
    <r>
      <rPr>
        <sz val="11"/>
        <color rgb="FF000000"/>
        <rFont val="宋体"/>
        <charset val="0"/>
      </rPr>
      <t>用于社会福利的彩票公益金支出</t>
    </r>
  </si>
  <si>
    <t xml:space="preserve">   用于体育事业的彩票公益金支出</t>
  </si>
  <si>
    <r>
      <rPr>
        <sz val="11"/>
        <rFont val="Times New Roman"/>
        <charset val="0"/>
      </rPr>
      <t xml:space="preserve">      </t>
    </r>
    <r>
      <rPr>
        <sz val="11"/>
        <rFont val="宋体"/>
        <charset val="134"/>
      </rPr>
      <t>用于残疾人事业的彩票公益金支出</t>
    </r>
  </si>
  <si>
    <r>
      <t xml:space="preserve">      </t>
    </r>
    <r>
      <rPr>
        <sz val="11"/>
        <rFont val="宋体"/>
        <charset val="0"/>
      </rPr>
      <t>用于城乡医疗求助的彩票公益金支出</t>
    </r>
  </si>
  <si>
    <t>四、债务付息支出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</si>
  <si>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地方政府专项债务付息支出</t>
    </r>
  </si>
  <si>
    <r>
      <rPr>
        <sz val="11"/>
        <rFont val="Times New Roman"/>
        <charset val="0"/>
      </rPr>
      <t xml:space="preserve">       </t>
    </r>
    <r>
      <rPr>
        <sz val="11"/>
        <rFont val="宋体"/>
        <charset val="0"/>
      </rPr>
      <t>国有土地使用权出让金债务付息支出</t>
    </r>
  </si>
  <si>
    <t>本级支出合计</t>
  </si>
  <si>
    <t>转移性支出合计</t>
  </si>
  <si>
    <t>一、转移性支出</t>
  </si>
  <si>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政府性基金转移支付</t>
    </r>
  </si>
  <si>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调出资金</t>
    </r>
  </si>
  <si>
    <r>
      <rPr>
        <sz val="11"/>
        <rFont val="Times New Roman"/>
        <charset val="0"/>
      </rPr>
      <t xml:space="preserve">         </t>
    </r>
    <r>
      <rPr>
        <sz val="11"/>
        <rFont val="宋体"/>
        <charset val="0"/>
      </rPr>
      <t>政府性基金预算调出资金</t>
    </r>
  </si>
  <si>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年终结余</t>
    </r>
  </si>
  <si>
    <r>
      <rPr>
        <sz val="11"/>
        <rFont val="Times New Roman"/>
        <charset val="0"/>
      </rPr>
      <t xml:space="preserve">         </t>
    </r>
    <r>
      <rPr>
        <sz val="11"/>
        <rFont val="宋体"/>
        <charset val="0"/>
      </rPr>
      <t>政府性基金预算年终结余</t>
    </r>
  </si>
  <si>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债务转贷支出</t>
    </r>
  </si>
  <si>
    <t>二、债务还本支出</t>
  </si>
  <si>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>地方政府专项债务还本支出</t>
    </r>
  </si>
  <si>
    <r>
      <rPr>
        <sz val="11"/>
        <rFont val="Times New Roman"/>
        <charset val="0"/>
      </rPr>
      <t xml:space="preserve">   </t>
    </r>
    <r>
      <rPr>
        <sz val="11"/>
        <rFont val="宋体"/>
        <charset val="0"/>
      </rPr>
      <t>国有土地使用权出让金债务还本支出</t>
    </r>
  </si>
  <si>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>抗疫特别国债还本支出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</si>
</sst>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_ "/>
  </numFmts>
  <fonts count="59">
    <font>
      <sz val="11"/>
      <color theme="1"/>
      <name val="宋体"/>
      <charset val="134"/>
      <scheme val="minor"/>
    </font>
    <font>
      <sz val="12"/>
      <color indexed="8"/>
      <name val="Times New Roman"/>
      <charset val="134"/>
    </font>
    <font>
      <sz val="20"/>
      <color indexed="8"/>
      <name val="Times New Roman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20"/>
      <name val="方正大标宋简体"/>
      <charset val="134"/>
    </font>
    <font>
      <sz val="11"/>
      <name val="Times New Roman"/>
      <charset val="0"/>
    </font>
    <font>
      <sz val="11"/>
      <name val="宋体"/>
      <charset val="134"/>
    </font>
    <font>
      <sz val="11"/>
      <color rgb="FF000000"/>
      <name val="Times New Roman"/>
      <charset val="0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1"/>
      <name val="Times New Roman"/>
      <charset val="0"/>
    </font>
    <font>
      <b/>
      <sz val="11"/>
      <name val="宋体"/>
      <charset val="0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20"/>
      <color indexed="8"/>
      <name val="方正大标宋简体"/>
      <charset val="134"/>
    </font>
    <font>
      <sz val="11"/>
      <color indexed="8"/>
      <name val="黑体"/>
      <charset val="134"/>
    </font>
    <font>
      <b/>
      <sz val="11"/>
      <name val="Times New Roman"/>
      <charset val="134"/>
    </font>
    <font>
      <sz val="11"/>
      <name val="宋体"/>
      <charset val="0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Times New Roman"/>
      <charset val="134"/>
    </font>
    <font>
      <sz val="11"/>
      <name val="黑体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b/>
      <sz val="11"/>
      <color theme="1"/>
      <name val="Times New Roman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11"/>
      <color indexed="8"/>
      <name val="宋体"/>
      <charset val="134"/>
    </font>
    <font>
      <sz val="11"/>
      <color indexed="8"/>
      <name val="Times New Roman"/>
      <charset val="0"/>
    </font>
    <font>
      <b/>
      <sz val="11"/>
      <color indexed="8"/>
      <name val="Times New Roman"/>
      <charset val="0"/>
    </font>
    <font>
      <sz val="11"/>
      <color indexed="8"/>
      <name val="宋体"/>
      <charset val="0"/>
    </font>
    <font>
      <b/>
      <sz val="11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sz val="11"/>
      <color rgb="FF000000"/>
      <name val="宋体"/>
      <charset val="0"/>
    </font>
    <font>
      <sz val="12"/>
      <name val="黑体"/>
      <charset val="134"/>
    </font>
    <font>
      <sz val="11"/>
      <color rgb="FFFF0000"/>
      <name val="宋体"/>
      <charset val="134"/>
    </font>
    <font>
      <sz val="12"/>
      <color indexed="8"/>
      <name val="黑体"/>
      <charset val="134"/>
    </font>
    <font>
      <b/>
      <sz val="11"/>
      <color rgb="FF000000"/>
      <name val="Times New Roman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6" borderId="9" applyNumberFormat="0" applyAlignment="0" applyProtection="0">
      <alignment vertical="center"/>
    </xf>
    <xf numFmtId="0" fontId="42" fillId="7" borderId="10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4" fillId="8" borderId="11" applyNumberFormat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2" fillId="0" borderId="0"/>
    <xf numFmtId="0" fontId="53" fillId="0" borderId="0"/>
    <xf numFmtId="0" fontId="53" fillId="0" borderId="0">
      <alignment vertical="center"/>
    </xf>
    <xf numFmtId="0" fontId="52" fillId="0" borderId="0"/>
    <xf numFmtId="0" fontId="0" fillId="0" borderId="0"/>
    <xf numFmtId="0" fontId="53" fillId="0" borderId="0">
      <alignment vertical="center"/>
    </xf>
    <xf numFmtId="0" fontId="27" fillId="0" borderId="0"/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55" applyFont="1" applyFill="1" applyAlignment="1">
      <alignment vertical="center"/>
    </xf>
    <xf numFmtId="0" fontId="3" fillId="2" borderId="0" xfId="55" applyFont="1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left" vertical="center" wrapText="1"/>
    </xf>
    <xf numFmtId="3" fontId="7" fillId="0" borderId="1" xfId="55" applyNumberFormat="1" applyFont="1" applyFill="1" applyBorder="1" applyAlignment="1" applyProtection="1">
      <alignment vertical="center" wrapText="1"/>
    </xf>
    <xf numFmtId="1" fontId="6" fillId="0" borderId="1" xfId="55" applyNumberFormat="1" applyFont="1" applyFill="1" applyBorder="1" applyAlignment="1">
      <alignment horizontal="center" vertical="center" wrapText="1"/>
    </xf>
    <xf numFmtId="3" fontId="6" fillId="0" borderId="1" xfId="55" applyNumberFormat="1" applyFont="1" applyFill="1" applyBorder="1" applyAlignment="1" applyProtection="1">
      <alignment horizontal="left" vertical="center" wrapText="1"/>
    </xf>
    <xf numFmtId="3" fontId="7" fillId="0" borderId="1" xfId="55" applyNumberFormat="1" applyFont="1" applyFill="1" applyBorder="1" applyAlignment="1" applyProtection="1">
      <alignment vertical="center"/>
    </xf>
    <xf numFmtId="3" fontId="6" fillId="0" borderId="1" xfId="55" applyNumberFormat="1" applyFont="1" applyFill="1" applyBorder="1" applyAlignment="1" applyProtection="1">
      <alignment vertical="center" wrapText="1"/>
    </xf>
    <xf numFmtId="0" fontId="6" fillId="0" borderId="1" xfId="55" applyFont="1" applyFill="1" applyBorder="1" applyAlignment="1">
      <alignment horizontal="left" vertical="center"/>
    </xf>
    <xf numFmtId="0" fontId="7" fillId="0" borderId="1" xfId="55" applyFont="1" applyFill="1" applyBorder="1" applyAlignment="1">
      <alignment horizontal="left" vertical="center" indent="2"/>
    </xf>
    <xf numFmtId="3" fontId="3" fillId="0" borderId="1" xfId="55" applyNumberFormat="1" applyFont="1" applyFill="1" applyBorder="1" applyAlignment="1" applyProtection="1">
      <alignment vertical="center"/>
    </xf>
    <xf numFmtId="3" fontId="7" fillId="0" borderId="1" xfId="55" applyNumberFormat="1" applyFont="1" applyFill="1" applyBorder="1" applyAlignment="1" applyProtection="1">
      <alignment horizontal="left" vertical="center"/>
    </xf>
    <xf numFmtId="1" fontId="6" fillId="0" borderId="1" xfId="55" applyNumberFormat="1" applyFont="1" applyFill="1" applyBorder="1" applyAlignment="1">
      <alignment horizontal="center" vertical="center"/>
    </xf>
    <xf numFmtId="0" fontId="8" fillId="0" borderId="1" xfId="55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7" fillId="0" borderId="1" xfId="55" applyFont="1" applyFill="1" applyBorder="1" applyAlignment="1">
      <alignment vertical="center"/>
    </xf>
    <xf numFmtId="0" fontId="3" fillId="0" borderId="1" xfId="55" applyFont="1" applyFill="1" applyBorder="1" applyAlignment="1">
      <alignment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10" fillId="0" borderId="1" xfId="55" applyFont="1" applyFill="1" applyBorder="1" applyAlignment="1">
      <alignment horizontal="center" vertical="center" wrapText="1"/>
    </xf>
    <xf numFmtId="1" fontId="11" fillId="0" borderId="1" xfId="55" applyNumberFormat="1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vertical="center" wrapText="1"/>
    </xf>
    <xf numFmtId="0" fontId="6" fillId="0" borderId="1" xfId="55" applyFont="1" applyFill="1" applyBorder="1" applyAlignment="1">
      <alignment vertical="center" wrapText="1"/>
    </xf>
    <xf numFmtId="0" fontId="6" fillId="0" borderId="0" xfId="55" applyFont="1" applyFill="1" applyAlignment="1">
      <alignment horizontal="left" vertical="center" wrapText="1"/>
    </xf>
    <xf numFmtId="0" fontId="6" fillId="0" borderId="0" xfId="55" applyFont="1" applyFill="1" applyAlignment="1">
      <alignment vertical="center" wrapText="1"/>
    </xf>
    <xf numFmtId="1" fontId="6" fillId="0" borderId="0" xfId="55" applyNumberFormat="1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3" fillId="0" borderId="1" xfId="55" applyFont="1" applyFill="1" applyBorder="1" applyAlignment="1">
      <alignment horizontal="left" vertical="center"/>
    </xf>
    <xf numFmtId="0" fontId="7" fillId="0" borderId="1" xfId="55" applyFont="1" applyFill="1" applyBorder="1" applyAlignment="1">
      <alignment horizontal="left" vertical="center"/>
    </xf>
    <xf numFmtId="176" fontId="3" fillId="0" borderId="1" xfId="55" applyNumberFormat="1" applyFont="1" applyFill="1" applyBorder="1" applyAlignment="1">
      <alignment horizontal="center" vertical="center"/>
    </xf>
    <xf numFmtId="0" fontId="3" fillId="0" borderId="1" xfId="55" applyFont="1" applyBorder="1" applyAlignment="1">
      <alignment vertical="center"/>
    </xf>
    <xf numFmtId="3" fontId="10" fillId="0" borderId="1" xfId="55" applyNumberFormat="1" applyFont="1" applyFill="1" applyBorder="1" applyAlignment="1" applyProtection="1">
      <alignment horizontal="center" vertical="center"/>
    </xf>
    <xf numFmtId="176" fontId="17" fillId="0" borderId="1" xfId="55" applyNumberFormat="1" applyFont="1" applyFill="1" applyBorder="1" applyAlignment="1">
      <alignment horizontal="center" vertical="center"/>
    </xf>
    <xf numFmtId="0" fontId="12" fillId="0" borderId="1" xfId="55" applyFont="1" applyFill="1" applyBorder="1" applyAlignment="1">
      <alignment horizontal="center" vertical="center" wrapText="1"/>
    </xf>
    <xf numFmtId="176" fontId="11" fillId="0" borderId="1" xfId="55" applyNumberFormat="1" applyFont="1" applyFill="1" applyBorder="1" applyAlignment="1">
      <alignment horizontal="center" vertical="center" wrapText="1"/>
    </xf>
    <xf numFmtId="176" fontId="6" fillId="0" borderId="1" xfId="55" applyNumberFormat="1" applyFont="1" applyFill="1" applyBorder="1" applyAlignment="1">
      <alignment horizontal="center" vertical="center" wrapText="1"/>
    </xf>
    <xf numFmtId="0" fontId="18" fillId="0" borderId="1" xfId="55" applyFont="1" applyFill="1" applyBorder="1" applyAlignment="1">
      <alignment vertical="center" wrapText="1"/>
    </xf>
    <xf numFmtId="0" fontId="18" fillId="0" borderId="1" xfId="55" applyFont="1" applyFill="1" applyBorder="1" applyAlignment="1">
      <alignment horizontal="left" vertical="center" wrapText="1"/>
    </xf>
    <xf numFmtId="0" fontId="7" fillId="0" borderId="1" xfId="55" applyFont="1" applyFill="1" applyBorder="1" applyAlignment="1">
      <alignment horizontal="left" vertical="center" wrapText="1"/>
    </xf>
    <xf numFmtId="0" fontId="19" fillId="3" borderId="0" xfId="0" applyFont="1" applyFill="1" applyAlignment="1">
      <alignment vertical="center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20" fillId="3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 vertical="center"/>
    </xf>
    <xf numFmtId="177" fontId="22" fillId="0" borderId="1" xfId="0" applyNumberFormat="1" applyFont="1" applyFill="1" applyBorder="1" applyAlignment="1" applyProtection="1">
      <alignment horizontal="center" vertical="center"/>
    </xf>
    <xf numFmtId="176" fontId="9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176" fontId="3" fillId="3" borderId="3" xfId="0" applyNumberFormat="1" applyFont="1" applyFill="1" applyBorder="1" applyAlignment="1" applyProtection="1">
      <alignment horizontal="left" vertical="center"/>
      <protection locked="0"/>
    </xf>
    <xf numFmtId="178" fontId="3" fillId="3" borderId="3" xfId="0" applyNumberFormat="1" applyFont="1" applyFill="1" applyBorder="1" applyAlignment="1" applyProtection="1">
      <alignment horizontal="left" vertical="center"/>
      <protection locked="0"/>
    </xf>
    <xf numFmtId="176" fontId="3" fillId="3" borderId="4" xfId="0" applyNumberFormat="1" applyFont="1" applyFill="1" applyBorder="1" applyAlignment="1" applyProtection="1">
      <alignment horizontal="left" vertical="center"/>
      <protection locked="0"/>
    </xf>
    <xf numFmtId="178" fontId="3" fillId="3" borderId="4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>
      <alignment vertical="center"/>
    </xf>
    <xf numFmtId="1" fontId="3" fillId="3" borderId="1" xfId="0" applyNumberFormat="1" applyFont="1" applyFill="1" applyBorder="1" applyAlignment="1" applyProtection="1">
      <alignment vertical="center"/>
      <protection locked="0"/>
    </xf>
    <xf numFmtId="176" fontId="3" fillId="3" borderId="1" xfId="0" applyNumberFormat="1" applyFont="1" applyFill="1" applyBorder="1" applyAlignment="1">
      <alignment vertical="center"/>
    </xf>
    <xf numFmtId="0" fontId="23" fillId="3" borderId="1" xfId="0" applyFont="1" applyFill="1" applyBorder="1" applyAlignment="1">
      <alignment vertical="center"/>
    </xf>
    <xf numFmtId="0" fontId="24" fillId="3" borderId="1" xfId="0" applyFont="1" applyFill="1" applyBorder="1" applyAlignment="1">
      <alignment horizontal="left" vertical="center"/>
    </xf>
    <xf numFmtId="0" fontId="24" fillId="3" borderId="3" xfId="0" applyFont="1" applyFill="1" applyBorder="1" applyAlignment="1">
      <alignment vertical="center"/>
    </xf>
    <xf numFmtId="0" fontId="24" fillId="3" borderId="1" xfId="0" applyFont="1" applyFill="1" applyBorder="1" applyAlignment="1">
      <alignment vertical="center"/>
    </xf>
    <xf numFmtId="176" fontId="24" fillId="3" borderId="1" xfId="0" applyNumberFormat="1" applyFont="1" applyFill="1" applyBorder="1" applyAlignment="1">
      <alignment vertical="center"/>
    </xf>
    <xf numFmtId="176" fontId="17" fillId="0" borderId="1" xfId="0" applyNumberFormat="1" applyFont="1" applyFill="1" applyBorder="1" applyAlignment="1" applyProtection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24" fillId="3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/>
    </xf>
    <xf numFmtId="0" fontId="17" fillId="0" borderId="1" xfId="55" applyNumberFormat="1" applyFont="1" applyFill="1" applyBorder="1" applyAlignment="1">
      <alignment vertical="center"/>
    </xf>
    <xf numFmtId="176" fontId="25" fillId="0" borderId="1" xfId="0" applyNumberFormat="1" applyFont="1" applyFill="1" applyBorder="1" applyAlignment="1">
      <alignment horizontal="right" vertical="center"/>
    </xf>
    <xf numFmtId="0" fontId="3" fillId="0" borderId="1" xfId="55" applyNumberFormat="1" applyFont="1" applyFill="1" applyBorder="1" applyAlignment="1">
      <alignment vertical="center"/>
    </xf>
    <xf numFmtId="176" fontId="23" fillId="0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26" fillId="0" borderId="1" xfId="0" applyNumberFormat="1" applyFont="1" applyFill="1" applyBorder="1" applyAlignment="1">
      <alignment horizontal="left" vertical="center" wrapText="1"/>
    </xf>
    <xf numFmtId="176" fontId="3" fillId="3" borderId="1" xfId="0" applyNumberFormat="1" applyFont="1" applyFill="1" applyBorder="1" applyAlignment="1">
      <alignment horizontal="right"/>
    </xf>
    <xf numFmtId="0" fontId="17" fillId="0" borderId="1" xfId="55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/>
    </xf>
    <xf numFmtId="0" fontId="21" fillId="4" borderId="0" xfId="0" applyFont="1" applyFill="1"/>
    <xf numFmtId="0" fontId="3" fillId="4" borderId="0" xfId="0" applyFont="1" applyFill="1"/>
    <xf numFmtId="0" fontId="3" fillId="2" borderId="0" xfId="0" applyFont="1" applyFill="1" applyAlignment="1">
      <alignment vertical="center"/>
    </xf>
    <xf numFmtId="0" fontId="27" fillId="4" borderId="0" xfId="0" applyFont="1" applyFill="1"/>
    <xf numFmtId="0" fontId="27" fillId="0" borderId="0" xfId="0" applyFont="1" applyFill="1"/>
    <xf numFmtId="0" fontId="27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176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6" fontId="30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收入预算总表" xfId="49"/>
    <cellStyle name="常规 3 2" xfId="50"/>
    <cellStyle name="常规 2" xfId="51"/>
    <cellStyle name="常规 3" xfId="52"/>
    <cellStyle name="常规 4" xfId="53"/>
    <cellStyle name="常规_2016年省级国有资本经营支出预算表" xfId="54"/>
    <cellStyle name="常规_21湖北省2015年地方财政预算表（20150331报部）" xfId="55"/>
    <cellStyle name="Normal" xfId="5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L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32;&#24314;&#25991;&#20214;&#22841;\&#37096;&#38376;&#39044;&#31639;\2020&#24180;&#37096;&#38376;&#39044;&#31639;\2020&#24180;&#20013;&#26399;&#39044;&#31639;&#35843;&#25972;\http:\10.16.0.5\2007&#24180;\2007&#24180;&#21021;&#20154;&#22823;&#25253;&#21578;\&#23450;&#31295;\&#25105;&#30340;&#25991;&#26723;\&#39044;&#31639;\2007&#24180;&#39044;&#31639;\&#39044;&#31639;&#33609;&#26696;\06.10.12&#19968;&#19979;&#21069;&#21040;&#22788;&#23460;\&#38468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kylin\&#26700;&#38754;\23\2022&#24180;&#22320;&#26041;&#36130;&#25919;&#39044;&#31639;&#34920;&#65288;&#36130;&#25919;&#3709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29个部门"/>
      <sheetName val="LD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8"/>
  <sheetViews>
    <sheetView topLeftCell="A88" workbookViewId="0">
      <selection activeCell="F110" sqref="F110"/>
    </sheetView>
  </sheetViews>
  <sheetFormatPr defaultColWidth="9" defaultRowHeight="15.75" outlineLevelCol="2"/>
  <cols>
    <col min="1" max="1" width="15" style="105" customWidth="1"/>
    <col min="2" max="2" width="53.8833333333333" style="105" customWidth="1"/>
    <col min="3" max="3" width="13.1333333333333" style="106" customWidth="1"/>
    <col min="4" max="16384" width="9" style="105"/>
  </cols>
  <sheetData>
    <row r="1" ht="26" customHeight="1" spans="1:2">
      <c r="A1" s="107" t="s">
        <v>0</v>
      </c>
      <c r="B1" s="106"/>
    </row>
    <row r="2" s="102" customFormat="1" ht="26.25" spans="1:3">
      <c r="A2" s="108" t="s">
        <v>1</v>
      </c>
      <c r="B2" s="109"/>
      <c r="C2" s="109"/>
    </row>
    <row r="3" s="103" customFormat="1" ht="22" customHeight="1" spans="1:3">
      <c r="A3" s="14"/>
      <c r="B3" s="14"/>
      <c r="C3" s="13" t="s">
        <v>2</v>
      </c>
    </row>
    <row r="4" s="103" customFormat="1" ht="21.95" customHeight="1" spans="1:3">
      <c r="A4" s="110" t="s">
        <v>3</v>
      </c>
      <c r="B4" s="110" t="s">
        <v>4</v>
      </c>
      <c r="C4" s="110" t="s">
        <v>5</v>
      </c>
    </row>
    <row r="5" s="103" customFormat="1" ht="22" customHeight="1" spans="1:3">
      <c r="A5" s="111"/>
      <c r="B5" s="112" t="s">
        <v>6</v>
      </c>
      <c r="C5" s="113">
        <f>C6+C22</f>
        <v>24902.36</v>
      </c>
    </row>
    <row r="6" s="103" customFormat="1" ht="22" customHeight="1" spans="1:3">
      <c r="A6" s="114">
        <v>101</v>
      </c>
      <c r="B6" s="115" t="s">
        <v>7</v>
      </c>
      <c r="C6" s="113">
        <f>SUM(C7:C21)</f>
        <v>21933.64</v>
      </c>
    </row>
    <row r="7" s="103" customFormat="1" ht="22" customHeight="1" spans="1:3">
      <c r="A7" s="114">
        <v>10101</v>
      </c>
      <c r="B7" s="115" t="s">
        <v>8</v>
      </c>
      <c r="C7" s="116">
        <v>10084</v>
      </c>
    </row>
    <row r="8" s="103" customFormat="1" ht="22" customHeight="1" spans="1:3">
      <c r="A8" s="114">
        <v>10104</v>
      </c>
      <c r="B8" s="115" t="s">
        <v>9</v>
      </c>
      <c r="C8" s="116">
        <v>4122.79</v>
      </c>
    </row>
    <row r="9" s="103" customFormat="1" ht="22" customHeight="1" spans="1:3">
      <c r="A9" s="114">
        <v>10106</v>
      </c>
      <c r="B9" s="115" t="s">
        <v>10</v>
      </c>
      <c r="C9" s="116">
        <v>589.92</v>
      </c>
    </row>
    <row r="10" s="103" customFormat="1" ht="22" customHeight="1" spans="1:3">
      <c r="A10" s="114">
        <v>10107</v>
      </c>
      <c r="B10" s="115" t="s">
        <v>11</v>
      </c>
      <c r="C10" s="116">
        <v>36.59</v>
      </c>
    </row>
    <row r="11" s="103" customFormat="1" ht="22" customHeight="1" spans="1:3">
      <c r="A11" s="114">
        <v>10109</v>
      </c>
      <c r="B11" s="115" t="s">
        <v>12</v>
      </c>
      <c r="C11" s="116">
        <v>1573</v>
      </c>
    </row>
    <row r="12" s="103" customFormat="1" ht="22" customHeight="1" spans="1:3">
      <c r="A12" s="114">
        <v>10110</v>
      </c>
      <c r="B12" s="115" t="s">
        <v>13</v>
      </c>
      <c r="C12" s="116">
        <v>1250.51</v>
      </c>
    </row>
    <row r="13" s="103" customFormat="1" ht="22" customHeight="1" spans="1:3">
      <c r="A13" s="114">
        <v>10111</v>
      </c>
      <c r="B13" s="115" t="s">
        <v>14</v>
      </c>
      <c r="C13" s="116">
        <v>713.92</v>
      </c>
    </row>
    <row r="14" s="103" customFormat="1" ht="22" customHeight="1" spans="1:3">
      <c r="A14" s="114">
        <v>10112</v>
      </c>
      <c r="B14" s="115" t="s">
        <v>15</v>
      </c>
      <c r="C14" s="116">
        <v>853.6</v>
      </c>
    </row>
    <row r="15" s="103" customFormat="1" ht="22" customHeight="1" spans="1:3">
      <c r="A15" s="114">
        <v>10113</v>
      </c>
      <c r="B15" s="115" t="s">
        <v>16</v>
      </c>
      <c r="C15" s="116">
        <v>1504.01</v>
      </c>
    </row>
    <row r="16" s="103" customFormat="1" ht="22" customHeight="1" spans="1:3">
      <c r="A16" s="114">
        <v>10114</v>
      </c>
      <c r="B16" s="115" t="s">
        <v>17</v>
      </c>
      <c r="C16" s="116">
        <v>1.14</v>
      </c>
    </row>
    <row r="17" s="103" customFormat="1" ht="22" customHeight="1" spans="1:3">
      <c r="A17" s="114">
        <v>10118</v>
      </c>
      <c r="B17" s="115" t="s">
        <v>18</v>
      </c>
      <c r="C17" s="116">
        <v>892.61</v>
      </c>
    </row>
    <row r="18" s="103" customFormat="1" ht="22" customHeight="1" spans="1:3">
      <c r="A18" s="114">
        <v>10119</v>
      </c>
      <c r="B18" s="115" t="s">
        <v>19</v>
      </c>
      <c r="C18" s="116">
        <v>311.55</v>
      </c>
    </row>
    <row r="19" s="103" customFormat="1" ht="22" customHeight="1" spans="1:3">
      <c r="A19" s="114">
        <v>10120</v>
      </c>
      <c r="B19" s="115" t="s">
        <v>20</v>
      </c>
      <c r="C19" s="116"/>
    </row>
    <row r="20" s="103" customFormat="1" ht="22" customHeight="1" spans="1:3">
      <c r="A20" s="114">
        <v>10121</v>
      </c>
      <c r="B20" s="115" t="s">
        <v>21</v>
      </c>
      <c r="C20" s="116"/>
    </row>
    <row r="21" s="103" customFormat="1" ht="22" customHeight="1" spans="1:3">
      <c r="A21" s="114">
        <v>10199</v>
      </c>
      <c r="B21" s="115" t="s">
        <v>22</v>
      </c>
      <c r="C21" s="116"/>
    </row>
    <row r="22" s="103" customFormat="1" ht="22" customHeight="1" spans="1:3">
      <c r="A22" s="114">
        <v>103</v>
      </c>
      <c r="B22" s="115" t="s">
        <v>23</v>
      </c>
      <c r="C22" s="113">
        <f>SUM(C23:C30)</f>
        <v>2968.72</v>
      </c>
    </row>
    <row r="23" s="103" customFormat="1" ht="22" customHeight="1" spans="1:3">
      <c r="A23" s="114">
        <v>10302</v>
      </c>
      <c r="B23" s="115" t="s">
        <v>24</v>
      </c>
      <c r="C23" s="116">
        <v>1093.34</v>
      </c>
    </row>
    <row r="24" s="103" customFormat="1" ht="22" customHeight="1" spans="1:3">
      <c r="A24" s="114">
        <v>10304</v>
      </c>
      <c r="B24" s="115" t="s">
        <v>25</v>
      </c>
      <c r="C24" s="116">
        <v>1448.31</v>
      </c>
    </row>
    <row r="25" s="103" customFormat="1" ht="22" customHeight="1" spans="1:3">
      <c r="A25" s="114">
        <v>10305</v>
      </c>
      <c r="B25" s="115" t="s">
        <v>26</v>
      </c>
      <c r="C25" s="116">
        <v>11.5</v>
      </c>
    </row>
    <row r="26" s="103" customFormat="1" ht="22" customHeight="1" spans="1:3">
      <c r="A26" s="114">
        <v>10306</v>
      </c>
      <c r="B26" s="115" t="s">
        <v>27</v>
      </c>
      <c r="C26" s="116"/>
    </row>
    <row r="27" s="103" customFormat="1" ht="22" customHeight="1" spans="1:3">
      <c r="A27" s="114">
        <v>10307</v>
      </c>
      <c r="B27" s="115" t="s">
        <v>28</v>
      </c>
      <c r="C27" s="116">
        <v>415.57</v>
      </c>
    </row>
    <row r="28" s="103" customFormat="1" ht="22" customHeight="1" spans="1:3">
      <c r="A28" s="114">
        <v>10308</v>
      </c>
      <c r="B28" s="115" t="s">
        <v>29</v>
      </c>
      <c r="C28" s="116"/>
    </row>
    <row r="29" s="103" customFormat="1" ht="22" customHeight="1" spans="1:3">
      <c r="A29" s="114">
        <v>10309</v>
      </c>
      <c r="B29" s="115" t="s">
        <v>30</v>
      </c>
      <c r="C29" s="116"/>
    </row>
    <row r="30" s="103" customFormat="1" ht="22" customHeight="1" spans="1:3">
      <c r="A30" s="114">
        <v>10399</v>
      </c>
      <c r="B30" s="115" t="s">
        <v>31</v>
      </c>
      <c r="C30" s="113"/>
    </row>
    <row r="31" s="13" customFormat="1" ht="22" customHeight="1" spans="1:3">
      <c r="A31" s="117">
        <v>110</v>
      </c>
      <c r="B31" s="118" t="s">
        <v>32</v>
      </c>
      <c r="C31" s="119">
        <f>C32+C34+C69+C97+C103+C109</f>
        <v>31375.162484</v>
      </c>
    </row>
    <row r="32" s="13" customFormat="1" ht="22" customHeight="1" spans="1:3">
      <c r="A32" s="117">
        <v>11001</v>
      </c>
      <c r="B32" s="120" t="s">
        <v>33</v>
      </c>
      <c r="C32" s="119">
        <f>C33</f>
        <v>333</v>
      </c>
    </row>
    <row r="33" s="13" customFormat="1" ht="22" customHeight="1" spans="1:3">
      <c r="A33" s="117">
        <v>1100199</v>
      </c>
      <c r="B33" s="120" t="s">
        <v>34</v>
      </c>
      <c r="C33" s="119">
        <v>333</v>
      </c>
    </row>
    <row r="34" s="13" customFormat="1" ht="22" customHeight="1" spans="1:3">
      <c r="A34" s="117">
        <v>11002</v>
      </c>
      <c r="B34" s="120" t="s">
        <v>35</v>
      </c>
      <c r="C34" s="119">
        <f>SUM(C35:C68)</f>
        <v>12176</v>
      </c>
    </row>
    <row r="35" s="13" customFormat="1" ht="22" customHeight="1" spans="1:3">
      <c r="A35" s="117">
        <v>1100201</v>
      </c>
      <c r="B35" s="121" t="s">
        <v>36</v>
      </c>
      <c r="C35" s="119"/>
    </row>
    <row r="36" s="13" customFormat="1" ht="22" customHeight="1" spans="1:3">
      <c r="A36" s="117">
        <v>1100202</v>
      </c>
      <c r="B36" s="120" t="s">
        <v>37</v>
      </c>
      <c r="C36" s="119">
        <v>442</v>
      </c>
    </row>
    <row r="37" s="13" customFormat="1" ht="22" customHeight="1" spans="1:3">
      <c r="A37" s="117">
        <v>1100207</v>
      </c>
      <c r="B37" s="120" t="s">
        <v>38</v>
      </c>
      <c r="C37" s="119">
        <v>2003</v>
      </c>
    </row>
    <row r="38" s="13" customFormat="1" ht="22" customHeight="1" spans="1:3">
      <c r="A38" s="117">
        <v>1100208</v>
      </c>
      <c r="B38" s="120" t="s">
        <v>39</v>
      </c>
      <c r="C38" s="119">
        <v>7000</v>
      </c>
    </row>
    <row r="39" s="13" customFormat="1" ht="22" customHeight="1" spans="1:3">
      <c r="A39" s="117">
        <v>1100220</v>
      </c>
      <c r="B39" s="120" t="s">
        <v>40</v>
      </c>
      <c r="C39" s="119"/>
    </row>
    <row r="40" s="13" customFormat="1" ht="22" customHeight="1" spans="1:3">
      <c r="A40" s="117">
        <v>1100221</v>
      </c>
      <c r="B40" s="120" t="s">
        <v>41</v>
      </c>
      <c r="C40" s="119"/>
    </row>
    <row r="41" s="13" customFormat="1" ht="22" customHeight="1" spans="1:3">
      <c r="A41" s="117">
        <v>1100222</v>
      </c>
      <c r="B41" s="120" t="s">
        <v>42</v>
      </c>
      <c r="C41" s="119"/>
    </row>
    <row r="42" s="13" customFormat="1" ht="22" customHeight="1" spans="1:3">
      <c r="A42" s="117">
        <v>1100225</v>
      </c>
      <c r="B42" s="120" t="s">
        <v>43</v>
      </c>
      <c r="C42" s="119"/>
    </row>
    <row r="43" s="13" customFormat="1" ht="22" customHeight="1" spans="1:3">
      <c r="A43" s="117">
        <v>1100226</v>
      </c>
      <c r="B43" s="120" t="s">
        <v>44</v>
      </c>
      <c r="C43" s="119"/>
    </row>
    <row r="44" s="13" customFormat="1" ht="22" customHeight="1" spans="1:3">
      <c r="A44" s="117">
        <v>1100227</v>
      </c>
      <c r="B44" s="120" t="s">
        <v>45</v>
      </c>
      <c r="C44" s="119">
        <v>1859</v>
      </c>
    </row>
    <row r="45" s="13" customFormat="1" ht="22" customHeight="1" spans="1:3">
      <c r="A45" s="117">
        <v>1100228</v>
      </c>
      <c r="B45" s="120" t="s">
        <v>46</v>
      </c>
      <c r="C45" s="119"/>
    </row>
    <row r="46" s="13" customFormat="1" ht="22" customHeight="1" spans="1:3">
      <c r="A46" s="117" t="s">
        <v>47</v>
      </c>
      <c r="B46" s="122" t="s">
        <v>48</v>
      </c>
      <c r="C46" s="119"/>
    </row>
    <row r="47" s="13" customFormat="1" ht="22" customHeight="1" spans="1:3">
      <c r="A47" s="117">
        <v>1100241</v>
      </c>
      <c r="B47" s="120" t="s">
        <v>49</v>
      </c>
      <c r="C47" s="119"/>
    </row>
    <row r="48" s="13" customFormat="1" ht="22" customHeight="1" spans="1:3">
      <c r="A48" s="117">
        <v>1100242</v>
      </c>
      <c r="B48" s="120" t="s">
        <v>50</v>
      </c>
      <c r="C48" s="119"/>
    </row>
    <row r="49" s="13" customFormat="1" ht="22" customHeight="1" spans="1:3">
      <c r="A49" s="117">
        <v>1100243</v>
      </c>
      <c r="B49" s="120" t="s">
        <v>51</v>
      </c>
      <c r="C49" s="119"/>
    </row>
    <row r="50" s="13" customFormat="1" ht="22" customHeight="1" spans="1:3">
      <c r="A50" s="117">
        <v>1100244</v>
      </c>
      <c r="B50" s="120" t="s">
        <v>52</v>
      </c>
      <c r="C50" s="119"/>
    </row>
    <row r="51" s="13" customFormat="1" ht="22" customHeight="1" spans="1:3">
      <c r="A51" s="117">
        <v>1100245</v>
      </c>
      <c r="B51" s="120" t="s">
        <v>53</v>
      </c>
      <c r="C51" s="119"/>
    </row>
    <row r="52" s="13" customFormat="1" ht="22" customHeight="1" spans="1:3">
      <c r="A52" s="117">
        <v>1100246</v>
      </c>
      <c r="B52" s="120" t="s">
        <v>54</v>
      </c>
      <c r="C52" s="119"/>
    </row>
    <row r="53" s="13" customFormat="1" ht="22" customHeight="1" spans="1:3">
      <c r="A53" s="117">
        <v>1100247</v>
      </c>
      <c r="B53" s="120" t="s">
        <v>55</v>
      </c>
      <c r="C53" s="119"/>
    </row>
    <row r="54" s="13" customFormat="1" ht="22" customHeight="1" spans="1:3">
      <c r="A54" s="117">
        <v>1100248</v>
      </c>
      <c r="B54" s="120" t="s">
        <v>56</v>
      </c>
      <c r="C54" s="119"/>
    </row>
    <row r="55" s="13" customFormat="1" ht="22" customHeight="1" spans="1:3">
      <c r="A55" s="117">
        <v>1100249</v>
      </c>
      <c r="B55" s="120" t="s">
        <v>57</v>
      </c>
      <c r="C55" s="119"/>
    </row>
    <row r="56" s="13" customFormat="1" ht="22" customHeight="1" spans="1:3">
      <c r="A56" s="117">
        <v>1100250</v>
      </c>
      <c r="B56" s="120" t="s">
        <v>58</v>
      </c>
      <c r="C56" s="119"/>
    </row>
    <row r="57" s="13" customFormat="1" ht="22" customHeight="1" spans="1:3">
      <c r="A57" s="117">
        <v>1100251</v>
      </c>
      <c r="B57" s="120" t="s">
        <v>59</v>
      </c>
      <c r="C57" s="119"/>
    </row>
    <row r="58" s="13" customFormat="1" ht="22" customHeight="1" spans="1:3">
      <c r="A58" s="117">
        <v>1100252</v>
      </c>
      <c r="B58" s="120" t="s">
        <v>60</v>
      </c>
      <c r="C58" s="119"/>
    </row>
    <row r="59" s="13" customFormat="1" ht="22" customHeight="1" spans="1:3">
      <c r="A59" s="117">
        <v>1100253</v>
      </c>
      <c r="B59" s="120" t="s">
        <v>61</v>
      </c>
      <c r="C59" s="119"/>
    </row>
    <row r="60" s="13" customFormat="1" ht="22" customHeight="1" spans="1:3">
      <c r="A60" s="117">
        <v>1100254</v>
      </c>
      <c r="B60" s="121" t="s">
        <v>62</v>
      </c>
      <c r="C60" s="119"/>
    </row>
    <row r="61" s="13" customFormat="1" ht="22" customHeight="1" spans="1:3">
      <c r="A61" s="117">
        <v>1100255</v>
      </c>
      <c r="B61" s="120" t="s">
        <v>63</v>
      </c>
      <c r="C61" s="119"/>
    </row>
    <row r="62" s="13" customFormat="1" ht="22" customHeight="1" spans="1:3">
      <c r="A62" s="117">
        <v>1100256</v>
      </c>
      <c r="B62" s="120" t="s">
        <v>64</v>
      </c>
      <c r="C62" s="119"/>
    </row>
    <row r="63" s="13" customFormat="1" ht="22" customHeight="1" spans="1:3">
      <c r="A63" s="117">
        <v>1100257</v>
      </c>
      <c r="B63" s="120" t="s">
        <v>65</v>
      </c>
      <c r="C63" s="119"/>
    </row>
    <row r="64" s="13" customFormat="1" ht="22" customHeight="1" spans="1:3">
      <c r="A64" s="117">
        <v>1100258</v>
      </c>
      <c r="B64" s="120" t="s">
        <v>66</v>
      </c>
      <c r="C64" s="119"/>
    </row>
    <row r="65" s="13" customFormat="1" ht="22" customHeight="1" spans="1:3">
      <c r="A65" s="117" t="s">
        <v>67</v>
      </c>
      <c r="B65" s="122" t="s">
        <v>68</v>
      </c>
      <c r="C65" s="119"/>
    </row>
    <row r="66" s="13" customFormat="1" ht="22" customHeight="1" spans="1:3">
      <c r="A66" s="117">
        <v>1100259</v>
      </c>
      <c r="B66" s="121" t="s">
        <v>69</v>
      </c>
      <c r="C66" s="119"/>
    </row>
    <row r="67" s="13" customFormat="1" ht="22" customHeight="1" spans="1:3">
      <c r="A67" s="117">
        <v>1100260</v>
      </c>
      <c r="B67" s="121" t="s">
        <v>70</v>
      </c>
      <c r="C67" s="119"/>
    </row>
    <row r="68" s="13" customFormat="1" ht="22" customHeight="1" spans="1:3">
      <c r="A68" s="117">
        <v>1100299</v>
      </c>
      <c r="B68" s="120" t="s">
        <v>71</v>
      </c>
      <c r="C68" s="119">
        <v>872</v>
      </c>
    </row>
    <row r="69" s="104" customFormat="1" ht="22" customHeight="1" spans="1:3">
      <c r="A69" s="117">
        <v>11003</v>
      </c>
      <c r="B69" s="120" t="s">
        <v>72</v>
      </c>
      <c r="C69" s="119">
        <f>SUM(C70:C90)</f>
        <v>5804</v>
      </c>
    </row>
    <row r="70" s="13" customFormat="1" ht="22" customHeight="1" spans="1:3">
      <c r="A70" s="117">
        <v>1100301</v>
      </c>
      <c r="B70" s="120" t="s">
        <v>73</v>
      </c>
      <c r="C70" s="119">
        <v>78</v>
      </c>
    </row>
    <row r="71" s="13" customFormat="1" ht="22" customHeight="1" spans="1:3">
      <c r="A71" s="117">
        <v>1100302</v>
      </c>
      <c r="B71" s="120" t="s">
        <v>74</v>
      </c>
      <c r="C71" s="119"/>
    </row>
    <row r="72" s="13" customFormat="1" ht="22" customHeight="1" spans="1:3">
      <c r="A72" s="117">
        <v>1100303</v>
      </c>
      <c r="B72" s="120" t="s">
        <v>75</v>
      </c>
      <c r="C72" s="119"/>
    </row>
    <row r="73" s="13" customFormat="1" ht="22" customHeight="1" spans="1:3">
      <c r="A73" s="117">
        <v>1100304</v>
      </c>
      <c r="B73" s="120" t="s">
        <v>76</v>
      </c>
      <c r="C73" s="119"/>
    </row>
    <row r="74" s="13" customFormat="1" ht="22" customHeight="1" spans="1:3">
      <c r="A74" s="117">
        <v>1100305</v>
      </c>
      <c r="B74" s="120" t="s">
        <v>77</v>
      </c>
      <c r="C74" s="119"/>
    </row>
    <row r="75" s="13" customFormat="1" ht="22" customHeight="1" spans="1:3">
      <c r="A75" s="117">
        <v>1100306</v>
      </c>
      <c r="B75" s="120" t="s">
        <v>78</v>
      </c>
      <c r="C75" s="119">
        <v>100</v>
      </c>
    </row>
    <row r="76" s="13" customFormat="1" ht="22" customHeight="1" spans="1:3">
      <c r="A76" s="117">
        <v>1100307</v>
      </c>
      <c r="B76" s="120" t="s">
        <v>79</v>
      </c>
      <c r="C76" s="119">
        <v>30</v>
      </c>
    </row>
    <row r="77" s="13" customFormat="1" ht="22" customHeight="1" spans="1:3">
      <c r="A77" s="117">
        <v>1100308</v>
      </c>
      <c r="B77" s="120" t="s">
        <v>80</v>
      </c>
      <c r="C77" s="119">
        <v>3412</v>
      </c>
    </row>
    <row r="78" s="13" customFormat="1" ht="22" customHeight="1" spans="1:3">
      <c r="A78" s="117">
        <v>1100310</v>
      </c>
      <c r="B78" s="120" t="s">
        <v>81</v>
      </c>
      <c r="C78" s="119">
        <v>598</v>
      </c>
    </row>
    <row r="79" s="13" customFormat="1" ht="22" customHeight="1" spans="1:3">
      <c r="A79" s="117">
        <v>1100311</v>
      </c>
      <c r="B79" s="120" t="s">
        <v>82</v>
      </c>
      <c r="C79" s="119"/>
    </row>
    <row r="80" s="13" customFormat="1" ht="22" customHeight="1" spans="1:3">
      <c r="A80" s="117">
        <v>1100312</v>
      </c>
      <c r="B80" s="120" t="s">
        <v>83</v>
      </c>
      <c r="C80" s="119">
        <v>72</v>
      </c>
    </row>
    <row r="81" s="13" customFormat="1" ht="22" customHeight="1" spans="1:3">
      <c r="A81" s="117">
        <v>1100313</v>
      </c>
      <c r="B81" s="120" t="s">
        <v>84</v>
      </c>
      <c r="C81" s="119">
        <v>1348</v>
      </c>
    </row>
    <row r="82" s="13" customFormat="1" ht="22" customHeight="1" spans="1:3">
      <c r="A82" s="117">
        <v>1100314</v>
      </c>
      <c r="B82" s="120" t="s">
        <v>85</v>
      </c>
      <c r="C82" s="119"/>
    </row>
    <row r="83" s="13" customFormat="1" ht="22" customHeight="1" spans="1:3">
      <c r="A83" s="117">
        <v>1100315</v>
      </c>
      <c r="B83" s="121" t="s">
        <v>86</v>
      </c>
      <c r="C83" s="119">
        <v>66</v>
      </c>
    </row>
    <row r="84" s="13" customFormat="1" ht="22" customHeight="1" spans="1:3">
      <c r="A84" s="117">
        <v>1100316</v>
      </c>
      <c r="B84" s="120" t="s">
        <v>87</v>
      </c>
      <c r="C84" s="119">
        <v>100</v>
      </c>
    </row>
    <row r="85" s="13" customFormat="1" ht="22" customHeight="1" spans="1:3">
      <c r="A85" s="117">
        <v>1100317</v>
      </c>
      <c r="B85" s="120" t="s">
        <v>88</v>
      </c>
      <c r="C85" s="119"/>
    </row>
    <row r="86" s="13" customFormat="1" ht="22" customHeight="1" spans="1:3">
      <c r="A86" s="117">
        <v>1100320</v>
      </c>
      <c r="B86" s="120" t="s">
        <v>89</v>
      </c>
      <c r="C86" s="119"/>
    </row>
    <row r="87" s="13" customFormat="1" ht="22" customHeight="1" spans="1:3">
      <c r="A87" s="117">
        <v>1100321</v>
      </c>
      <c r="B87" s="120" t="s">
        <v>90</v>
      </c>
      <c r="C87" s="119"/>
    </row>
    <row r="88" s="13" customFormat="1" ht="22" customHeight="1" spans="1:3">
      <c r="A88" s="117">
        <v>1100322</v>
      </c>
      <c r="B88" s="120" t="s">
        <v>91</v>
      </c>
      <c r="C88" s="119"/>
    </row>
    <row r="89" s="13" customFormat="1" ht="22" customHeight="1" spans="1:3">
      <c r="A89" s="117">
        <v>1100324</v>
      </c>
      <c r="B89" s="123" t="s">
        <v>92</v>
      </c>
      <c r="C89" s="119"/>
    </row>
    <row r="90" s="13" customFormat="1" ht="22" customHeight="1" spans="1:3">
      <c r="A90" s="117">
        <v>1100399</v>
      </c>
      <c r="B90" s="120" t="s">
        <v>93</v>
      </c>
      <c r="C90" s="119"/>
    </row>
    <row r="91" s="13" customFormat="1" ht="22" customHeight="1" spans="1:3">
      <c r="A91" s="117">
        <v>1100299</v>
      </c>
      <c r="B91" s="120" t="s">
        <v>71</v>
      </c>
      <c r="C91" s="119"/>
    </row>
    <row r="92" s="13" customFormat="1" ht="22" customHeight="1" spans="1:3">
      <c r="A92" s="117">
        <v>11006</v>
      </c>
      <c r="B92" s="120" t="s">
        <v>94</v>
      </c>
      <c r="C92" s="119"/>
    </row>
    <row r="93" s="13" customFormat="1" ht="22" customHeight="1" spans="1:3">
      <c r="A93" s="117">
        <v>1100601</v>
      </c>
      <c r="B93" s="120" t="s">
        <v>95</v>
      </c>
      <c r="C93" s="119"/>
    </row>
    <row r="94" s="13" customFormat="1" ht="22" customHeight="1" spans="1:3">
      <c r="A94" s="117">
        <v>1100602</v>
      </c>
      <c r="B94" s="120" t="s">
        <v>96</v>
      </c>
      <c r="C94" s="119"/>
    </row>
    <row r="95" s="13" customFormat="1" ht="22" customHeight="1" spans="1:3">
      <c r="A95" s="117">
        <v>11008</v>
      </c>
      <c r="B95" s="120" t="s">
        <v>97</v>
      </c>
      <c r="C95" s="119">
        <f>SUM(C96:C96)</f>
        <v>0</v>
      </c>
    </row>
    <row r="96" s="13" customFormat="1" ht="22" customHeight="1" spans="1:3">
      <c r="A96" s="117"/>
      <c r="B96" s="120" t="s">
        <v>98</v>
      </c>
      <c r="C96" s="119"/>
    </row>
    <row r="97" s="13" customFormat="1" ht="22" customHeight="1" spans="1:3">
      <c r="A97" s="117">
        <v>11009</v>
      </c>
      <c r="B97" s="120" t="s">
        <v>99</v>
      </c>
      <c r="C97" s="119">
        <f>C98</f>
        <v>13062.162484</v>
      </c>
    </row>
    <row r="98" s="13" customFormat="1" ht="22" customHeight="1" spans="1:3">
      <c r="A98" s="117">
        <v>1100901</v>
      </c>
      <c r="B98" s="120" t="s">
        <v>100</v>
      </c>
      <c r="C98" s="119">
        <f>SUM(C99:C102)</f>
        <v>13062.162484</v>
      </c>
    </row>
    <row r="99" s="13" customFormat="1" ht="22" customHeight="1" spans="1:3">
      <c r="A99" s="117">
        <v>110090102</v>
      </c>
      <c r="B99" s="120" t="s">
        <v>101</v>
      </c>
      <c r="C99" s="119"/>
    </row>
    <row r="100" s="13" customFormat="1" ht="22" customHeight="1" spans="1:3">
      <c r="A100" s="117">
        <v>110090103</v>
      </c>
      <c r="B100" s="120" t="s">
        <v>102</v>
      </c>
      <c r="C100" s="119"/>
    </row>
    <row r="101" s="13" customFormat="1" ht="22" customHeight="1" spans="1:3">
      <c r="A101" s="117">
        <v>110090104</v>
      </c>
      <c r="B101" s="120" t="s">
        <v>103</v>
      </c>
      <c r="C101" s="119"/>
    </row>
    <row r="102" s="13" customFormat="1" ht="22" customHeight="1" spans="1:3">
      <c r="A102" s="117">
        <v>110090199</v>
      </c>
      <c r="B102" s="120" t="s">
        <v>104</v>
      </c>
      <c r="C102" s="119">
        <v>13062.162484</v>
      </c>
    </row>
    <row r="103" s="13" customFormat="1" ht="22" customHeight="1" spans="1:3">
      <c r="A103" s="117">
        <v>11011</v>
      </c>
      <c r="B103" s="120" t="s">
        <v>105</v>
      </c>
      <c r="C103" s="124">
        <f>C104</f>
        <v>0</v>
      </c>
    </row>
    <row r="104" s="13" customFormat="1" ht="22" customHeight="1" spans="1:3">
      <c r="A104" s="117">
        <v>1101101</v>
      </c>
      <c r="B104" s="120" t="s">
        <v>106</v>
      </c>
      <c r="C104" s="119">
        <f>C105+C108</f>
        <v>0</v>
      </c>
    </row>
    <row r="105" s="13" customFormat="1" ht="22" customHeight="1" spans="1:3">
      <c r="A105" s="117">
        <v>110110101</v>
      </c>
      <c r="B105" s="125" t="s">
        <v>107</v>
      </c>
      <c r="C105" s="119">
        <f>SUM(C106:C107)</f>
        <v>0</v>
      </c>
    </row>
    <row r="106" s="13" customFormat="1" ht="22" customHeight="1" spans="1:3">
      <c r="A106" s="117"/>
      <c r="B106" s="125" t="s">
        <v>108</v>
      </c>
      <c r="C106" s="119"/>
    </row>
    <row r="107" s="13" customFormat="1" ht="22" customHeight="1" spans="1:3">
      <c r="A107" s="117"/>
      <c r="B107" s="125" t="s">
        <v>109</v>
      </c>
      <c r="C107" s="119"/>
    </row>
    <row r="108" s="13" customFormat="1" ht="22" customHeight="1" spans="1:3">
      <c r="A108" s="117">
        <v>110110103</v>
      </c>
      <c r="B108" s="125" t="s">
        <v>110</v>
      </c>
      <c r="C108" s="119"/>
    </row>
    <row r="109" s="13" customFormat="1" ht="22" customHeight="1" spans="1:3">
      <c r="A109" s="117">
        <v>11015</v>
      </c>
      <c r="B109" s="126" t="s">
        <v>111</v>
      </c>
      <c r="C109" s="119"/>
    </row>
    <row r="110" s="13" customFormat="1" ht="22" customHeight="1" spans="1:3">
      <c r="A110" s="117"/>
      <c r="B110" s="125"/>
      <c r="C110" s="119"/>
    </row>
    <row r="111" s="13" customFormat="1" ht="22" customHeight="1" spans="1:3">
      <c r="A111" s="117"/>
      <c r="B111" s="127" t="s">
        <v>112</v>
      </c>
      <c r="C111" s="124">
        <f>C5+C31</f>
        <v>56277.522484</v>
      </c>
    </row>
    <row r="112" s="103" customFormat="1" ht="15" spans="3:3">
      <c r="C112" s="3"/>
    </row>
    <row r="113" s="103" customFormat="1" ht="15" spans="3:3">
      <c r="C113" s="3"/>
    </row>
    <row r="114" s="103" customFormat="1" ht="15" spans="3:3">
      <c r="C114" s="3"/>
    </row>
    <row r="115" s="103" customFormat="1" ht="15" spans="3:3">
      <c r="C115" s="3"/>
    </row>
    <row r="116" s="103" customFormat="1" ht="15" spans="3:3">
      <c r="C116" s="3"/>
    </row>
    <row r="117" s="103" customFormat="1" ht="15" spans="3:3">
      <c r="C117" s="3"/>
    </row>
    <row r="118" s="103" customFormat="1" ht="15" spans="3:3">
      <c r="C118" s="3"/>
    </row>
    <row r="119" s="103" customFormat="1" ht="15" spans="3:3">
      <c r="C119" s="3"/>
    </row>
    <row r="120" s="103" customFormat="1" ht="15" spans="3:3">
      <c r="C120" s="3"/>
    </row>
    <row r="121" s="103" customFormat="1" ht="15" spans="3:3">
      <c r="C121" s="3"/>
    </row>
    <row r="122" s="103" customFormat="1" ht="15" spans="3:3">
      <c r="C122" s="3"/>
    </row>
    <row r="123" s="103" customFormat="1" ht="15" spans="3:3">
      <c r="C123" s="3"/>
    </row>
    <row r="124" s="103" customFormat="1" ht="15" spans="3:3">
      <c r="C124" s="3"/>
    </row>
    <row r="125" s="103" customFormat="1" ht="15" spans="3:3">
      <c r="C125" s="3"/>
    </row>
    <row r="126" s="103" customFormat="1" ht="15" spans="3:3">
      <c r="C126" s="3"/>
    </row>
    <row r="127" s="103" customFormat="1" ht="15" spans="3:3">
      <c r="C127" s="3"/>
    </row>
    <row r="128" s="103" customFormat="1" ht="15" spans="3:3">
      <c r="C128" s="3"/>
    </row>
    <row r="129" s="103" customFormat="1" ht="15" spans="3:3">
      <c r="C129" s="3"/>
    </row>
    <row r="130" s="103" customFormat="1" ht="15" spans="3:3">
      <c r="C130" s="3"/>
    </row>
    <row r="131" s="103" customFormat="1" ht="15" spans="3:3">
      <c r="C131" s="3"/>
    </row>
    <row r="132" s="103" customFormat="1" ht="15" spans="3:3">
      <c r="C132" s="3"/>
    </row>
    <row r="133" s="103" customFormat="1" ht="15" spans="3:3">
      <c r="C133" s="3"/>
    </row>
    <row r="134" s="103" customFormat="1" ht="15" spans="3:3">
      <c r="C134" s="3"/>
    </row>
    <row r="135" s="103" customFormat="1" ht="15" spans="3:3">
      <c r="C135" s="3"/>
    </row>
    <row r="136" s="103" customFormat="1" ht="15" spans="3:3">
      <c r="C136" s="3"/>
    </row>
    <row r="137" s="103" customFormat="1" ht="15" spans="3:3">
      <c r="C137" s="3"/>
    </row>
    <row r="138" s="103" customFormat="1" ht="15" spans="3:3">
      <c r="C138" s="3"/>
    </row>
  </sheetData>
  <mergeCells count="2">
    <mergeCell ref="A2:C2"/>
    <mergeCell ref="A3:B3"/>
  </mergeCells>
  <printOptions horizontalCentered="1"/>
  <pageMargins left="0.904861111111111" right="0.904861111111111" top="0.944444444444444" bottom="0.747916666666667" header="0.314583333333333" footer="0.511805555555556"/>
  <pageSetup paperSize="9" firstPageNumber="85" orientation="portrait" useFirstPageNumber="1" horizontalDpi="600"/>
  <headerFooter>
    <oddFooter>&amp;C—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219"/>
  <sheetViews>
    <sheetView topLeftCell="A122" workbookViewId="0">
      <selection activeCell="H215" sqref="H215"/>
    </sheetView>
  </sheetViews>
  <sheetFormatPr defaultColWidth="9" defaultRowHeight="13.5" outlineLevelCol="2"/>
  <cols>
    <col min="1" max="1" width="13.625" style="62" customWidth="1"/>
    <col min="2" max="2" width="52.625" style="63" customWidth="1"/>
    <col min="3" max="3" width="19.375" style="63" customWidth="1"/>
    <col min="4" max="4" width="11.875" style="63" customWidth="1"/>
    <col min="5" max="5" width="16.25" style="63" customWidth="1"/>
    <col min="6" max="16380" width="9" style="63"/>
  </cols>
  <sheetData>
    <row r="1" spans="1:3">
      <c r="A1" s="64" t="s">
        <v>113</v>
      </c>
      <c r="B1" s="64"/>
      <c r="C1" s="64"/>
    </row>
    <row r="2" ht="26.25" spans="1:3">
      <c r="A2" s="65" t="s">
        <v>114</v>
      </c>
      <c r="B2" s="66"/>
      <c r="C2" s="66"/>
    </row>
    <row r="3" ht="26.25" spans="1:3">
      <c r="A3" s="65"/>
      <c r="B3" s="66"/>
      <c r="C3" s="67" t="s">
        <v>2</v>
      </c>
    </row>
    <row r="4" ht="31" customHeight="1" spans="1:3">
      <c r="A4" s="68" t="s">
        <v>3</v>
      </c>
      <c r="B4" s="68" t="s">
        <v>4</v>
      </c>
      <c r="C4" s="69" t="s">
        <v>5</v>
      </c>
    </row>
    <row r="5" ht="21" customHeight="1" spans="1:3">
      <c r="A5" s="28"/>
      <c r="B5" s="32" t="s">
        <v>115</v>
      </c>
      <c r="C5" s="70">
        <f>C6+C38+C40+C45+C50+C55+C62+C109+C140+C147+C155+C177+C183+C188+C190+C193+C198+C207+C186</f>
        <v>42019.5376</v>
      </c>
    </row>
    <row r="6" ht="23" customHeight="1" spans="1:3">
      <c r="A6" s="71">
        <v>201</v>
      </c>
      <c r="B6" s="72" t="s">
        <v>116</v>
      </c>
      <c r="C6" s="73">
        <f>C9+C12+C15+C19+C21+C23+C25+C27+C30+C34+C36+C32+C7</f>
        <v>7039.6</v>
      </c>
    </row>
    <row r="7" ht="23" customHeight="1" spans="1:3">
      <c r="A7" s="71">
        <v>20101</v>
      </c>
      <c r="B7" s="74" t="s">
        <v>117</v>
      </c>
      <c r="C7" s="73">
        <f>C8</f>
        <v>3.96</v>
      </c>
    </row>
    <row r="8" ht="23" customHeight="1" spans="1:3">
      <c r="A8" s="71">
        <v>2010108</v>
      </c>
      <c r="B8" s="74" t="s">
        <v>118</v>
      </c>
      <c r="C8" s="73">
        <v>3.96</v>
      </c>
    </row>
    <row r="9" ht="23" customHeight="1" spans="1:3">
      <c r="A9" s="71">
        <v>20103</v>
      </c>
      <c r="B9" s="75" t="s">
        <v>119</v>
      </c>
      <c r="C9" s="73">
        <f>C10+C11</f>
        <v>4674</v>
      </c>
    </row>
    <row r="10" ht="23" customHeight="1" spans="1:3">
      <c r="A10" s="71">
        <v>2010301</v>
      </c>
      <c r="B10" s="75" t="s">
        <v>120</v>
      </c>
      <c r="C10" s="73">
        <v>1291.4</v>
      </c>
    </row>
    <row r="11" ht="23" customHeight="1" spans="1:3">
      <c r="A11" s="71">
        <v>2010399</v>
      </c>
      <c r="B11" s="76" t="s">
        <v>121</v>
      </c>
      <c r="C11" s="73">
        <v>3382.6</v>
      </c>
    </row>
    <row r="12" ht="23" customHeight="1" spans="1:3">
      <c r="A12" s="71">
        <v>20105</v>
      </c>
      <c r="B12" s="76" t="s">
        <v>122</v>
      </c>
      <c r="C12" s="73">
        <f>C13+C14</f>
        <v>11.4</v>
      </c>
    </row>
    <row r="13" ht="23" customHeight="1" spans="1:3">
      <c r="A13" s="71">
        <v>2010501</v>
      </c>
      <c r="B13" s="76" t="s">
        <v>120</v>
      </c>
      <c r="C13" s="73">
        <v>8.9</v>
      </c>
    </row>
    <row r="14" ht="23" customHeight="1" spans="1:3">
      <c r="A14" s="71">
        <v>2010507</v>
      </c>
      <c r="B14" s="76" t="s">
        <v>123</v>
      </c>
      <c r="C14" s="73">
        <v>2.5</v>
      </c>
    </row>
    <row r="15" ht="23" customHeight="1" spans="1:3">
      <c r="A15" s="71">
        <v>20106</v>
      </c>
      <c r="B15" s="77" t="s">
        <v>124</v>
      </c>
      <c r="C15" s="73">
        <f>SUM(C16:C18)</f>
        <v>264.1</v>
      </c>
    </row>
    <row r="16" ht="23" customHeight="1" spans="1:3">
      <c r="A16" s="71">
        <v>2010601</v>
      </c>
      <c r="B16" s="76" t="s">
        <v>120</v>
      </c>
      <c r="C16" s="73">
        <v>201</v>
      </c>
    </row>
    <row r="17" ht="23" customHeight="1" spans="1:3">
      <c r="A17" s="71">
        <v>2010605</v>
      </c>
      <c r="B17" s="72" t="s">
        <v>125</v>
      </c>
      <c r="C17" s="73">
        <v>34.5</v>
      </c>
    </row>
    <row r="18" ht="23" customHeight="1" spans="1:3">
      <c r="A18" s="71">
        <v>2010699</v>
      </c>
      <c r="B18" s="76" t="s">
        <v>126</v>
      </c>
      <c r="C18" s="73">
        <v>28.6</v>
      </c>
    </row>
    <row r="19" ht="23" customHeight="1" spans="1:3">
      <c r="A19" s="71">
        <v>20107</v>
      </c>
      <c r="B19" s="75" t="s">
        <v>127</v>
      </c>
      <c r="C19" s="73">
        <v>800</v>
      </c>
    </row>
    <row r="20" ht="23" customHeight="1" spans="1:3">
      <c r="A20" s="71">
        <v>2010701</v>
      </c>
      <c r="B20" s="75" t="s">
        <v>120</v>
      </c>
      <c r="C20" s="73">
        <v>800</v>
      </c>
    </row>
    <row r="21" ht="23" customHeight="1" spans="1:3">
      <c r="A21" s="71">
        <v>20108</v>
      </c>
      <c r="B21" s="76" t="s">
        <v>128</v>
      </c>
      <c r="C21" s="73">
        <f>C22</f>
        <v>135.25</v>
      </c>
    </row>
    <row r="22" ht="23" customHeight="1" spans="1:3">
      <c r="A22" s="71">
        <v>2010804</v>
      </c>
      <c r="B22" s="78" t="s">
        <v>129</v>
      </c>
      <c r="C22" s="73">
        <v>135.25</v>
      </c>
    </row>
    <row r="23" ht="23" customHeight="1" spans="1:3">
      <c r="A23" s="71">
        <v>20111</v>
      </c>
      <c r="B23" s="79" t="s">
        <v>130</v>
      </c>
      <c r="C23" s="73">
        <f>C24</f>
        <v>3.23</v>
      </c>
    </row>
    <row r="24" ht="23" customHeight="1" spans="1:3">
      <c r="A24" s="71">
        <v>2011199</v>
      </c>
      <c r="B24" s="75" t="s">
        <v>131</v>
      </c>
      <c r="C24" s="73">
        <v>3.23</v>
      </c>
    </row>
    <row r="25" ht="23" customHeight="1" spans="1:3">
      <c r="A25" s="71">
        <v>20113</v>
      </c>
      <c r="B25" s="72" t="s">
        <v>132</v>
      </c>
      <c r="C25" s="73">
        <f>C26</f>
        <v>213.97</v>
      </c>
    </row>
    <row r="26" ht="23" customHeight="1" spans="1:3">
      <c r="A26" s="71">
        <v>2011308</v>
      </c>
      <c r="B26" s="75" t="s">
        <v>133</v>
      </c>
      <c r="C26" s="73">
        <v>213.97</v>
      </c>
    </row>
    <row r="27" ht="23" customHeight="1" spans="1:3">
      <c r="A27" s="71">
        <v>20129</v>
      </c>
      <c r="B27" s="76" t="s">
        <v>134</v>
      </c>
      <c r="C27" s="73">
        <f>C28+C29</f>
        <v>9</v>
      </c>
    </row>
    <row r="28" ht="23" customHeight="1" spans="1:3">
      <c r="A28" s="71">
        <v>2012906</v>
      </c>
      <c r="B28" s="75" t="s">
        <v>135</v>
      </c>
      <c r="C28" s="73">
        <v>8</v>
      </c>
    </row>
    <row r="29" ht="23" customHeight="1" spans="1:3">
      <c r="A29" s="71">
        <v>2012999</v>
      </c>
      <c r="B29" s="76" t="s">
        <v>136</v>
      </c>
      <c r="C29" s="73">
        <v>1</v>
      </c>
    </row>
    <row r="30" ht="23" customHeight="1" spans="1:3">
      <c r="A30" s="71">
        <v>20132</v>
      </c>
      <c r="B30" s="76" t="s">
        <v>137</v>
      </c>
      <c r="C30" s="73">
        <f>C31</f>
        <v>702.98</v>
      </c>
    </row>
    <row r="31" ht="23" customHeight="1" spans="1:3">
      <c r="A31" s="71">
        <v>2013299</v>
      </c>
      <c r="B31" s="76" t="s">
        <v>138</v>
      </c>
      <c r="C31" s="73">
        <v>702.98</v>
      </c>
    </row>
    <row r="32" ht="23" customHeight="1" spans="1:3">
      <c r="A32" s="71">
        <v>20133</v>
      </c>
      <c r="B32" s="76" t="s">
        <v>139</v>
      </c>
      <c r="C32" s="73">
        <f>C33</f>
        <v>150</v>
      </c>
    </row>
    <row r="33" ht="23" customHeight="1" spans="1:3">
      <c r="A33" s="71">
        <v>2013399</v>
      </c>
      <c r="B33" s="76" t="s">
        <v>140</v>
      </c>
      <c r="C33" s="73">
        <v>150</v>
      </c>
    </row>
    <row r="34" ht="23" customHeight="1" spans="1:3">
      <c r="A34" s="71">
        <v>20134</v>
      </c>
      <c r="B34" s="76" t="s">
        <v>141</v>
      </c>
      <c r="C34" s="73">
        <f>C35</f>
        <v>1</v>
      </c>
    </row>
    <row r="35" ht="23" customHeight="1" spans="1:3">
      <c r="A35" s="71">
        <v>2013404</v>
      </c>
      <c r="B35" s="75" t="s">
        <v>142</v>
      </c>
      <c r="C35" s="73">
        <v>1</v>
      </c>
    </row>
    <row r="36" ht="23" customHeight="1" spans="1:3">
      <c r="A36" s="71">
        <v>20138</v>
      </c>
      <c r="B36" s="75" t="s">
        <v>143</v>
      </c>
      <c r="C36" s="80">
        <f>C37</f>
        <v>70.71</v>
      </c>
    </row>
    <row r="37" ht="23" customHeight="1" spans="1:3">
      <c r="A37" s="71">
        <v>2013899</v>
      </c>
      <c r="B37" s="75" t="s">
        <v>144</v>
      </c>
      <c r="C37" s="73">
        <v>70.71</v>
      </c>
    </row>
    <row r="38" ht="23" customHeight="1" spans="1:3">
      <c r="A38" s="71">
        <v>203</v>
      </c>
      <c r="B38" s="72" t="s">
        <v>145</v>
      </c>
      <c r="C38" s="73">
        <v>8</v>
      </c>
    </row>
    <row r="39" ht="23" customHeight="1" spans="1:3">
      <c r="A39" s="71">
        <v>20399</v>
      </c>
      <c r="B39" s="76" t="s">
        <v>146</v>
      </c>
      <c r="C39" s="73">
        <v>8</v>
      </c>
    </row>
    <row r="40" ht="23" customHeight="1" spans="1:3">
      <c r="A40" s="71">
        <v>204</v>
      </c>
      <c r="B40" s="72" t="s">
        <v>147</v>
      </c>
      <c r="C40" s="73">
        <f>C41+C43</f>
        <v>451.61</v>
      </c>
    </row>
    <row r="41" ht="23" customHeight="1" spans="1:3">
      <c r="A41" s="71">
        <v>20402</v>
      </c>
      <c r="B41" s="76" t="s">
        <v>148</v>
      </c>
      <c r="C41" s="73">
        <f>C42</f>
        <v>428.4</v>
      </c>
    </row>
    <row r="42" ht="23" customHeight="1" spans="1:3">
      <c r="A42" s="71">
        <v>2040299</v>
      </c>
      <c r="B42" s="76" t="s">
        <v>149</v>
      </c>
      <c r="C42" s="73">
        <v>428.4</v>
      </c>
    </row>
    <row r="43" ht="23" customHeight="1" spans="1:3">
      <c r="A43" s="71">
        <v>20406</v>
      </c>
      <c r="B43" s="75" t="s">
        <v>150</v>
      </c>
      <c r="C43" s="73">
        <f>C44</f>
        <v>23.21</v>
      </c>
    </row>
    <row r="44" ht="23" customHeight="1" spans="1:3">
      <c r="A44" s="71">
        <v>2040699</v>
      </c>
      <c r="B44" s="75" t="s">
        <v>151</v>
      </c>
      <c r="C44" s="73">
        <v>23.21</v>
      </c>
    </row>
    <row r="45" ht="23" customHeight="1" spans="1:3">
      <c r="A45" s="71">
        <v>205</v>
      </c>
      <c r="B45" s="72" t="s">
        <v>152</v>
      </c>
      <c r="C45" s="73">
        <f>C46</f>
        <v>9717.39</v>
      </c>
    </row>
    <row r="46" ht="23" customHeight="1" spans="1:3">
      <c r="A46" s="71">
        <v>20502</v>
      </c>
      <c r="B46" s="75" t="s">
        <v>153</v>
      </c>
      <c r="C46" s="73">
        <f>SUM(C47:C49)</f>
        <v>9717.39</v>
      </c>
    </row>
    <row r="47" ht="23" customHeight="1" spans="1:3">
      <c r="A47" s="71">
        <v>2050201</v>
      </c>
      <c r="B47" s="75" t="s">
        <v>154</v>
      </c>
      <c r="C47" s="73">
        <v>315.4</v>
      </c>
    </row>
    <row r="48" ht="23" customHeight="1" spans="1:3">
      <c r="A48" s="71">
        <v>2050202</v>
      </c>
      <c r="B48" s="75" t="s">
        <v>155</v>
      </c>
      <c r="C48" s="73">
        <v>7095.99</v>
      </c>
    </row>
    <row r="49" ht="23" customHeight="1" spans="1:3">
      <c r="A49" s="71">
        <v>2050203</v>
      </c>
      <c r="B49" s="76" t="s">
        <v>156</v>
      </c>
      <c r="C49" s="73">
        <v>2306</v>
      </c>
    </row>
    <row r="50" ht="23" customHeight="1" spans="1:3">
      <c r="A50" s="71">
        <v>206</v>
      </c>
      <c r="B50" s="72" t="s">
        <v>157</v>
      </c>
      <c r="C50" s="73">
        <f>C51+C53</f>
        <v>222</v>
      </c>
    </row>
    <row r="51" ht="23" customHeight="1" spans="1:3">
      <c r="A51" s="71">
        <v>20601</v>
      </c>
      <c r="B51" s="76" t="s">
        <v>158</v>
      </c>
      <c r="C51" s="73">
        <f>C52</f>
        <v>19</v>
      </c>
    </row>
    <row r="52" ht="23" customHeight="1" spans="1:3">
      <c r="A52" s="71">
        <v>2060199</v>
      </c>
      <c r="B52" s="76" t="s">
        <v>159</v>
      </c>
      <c r="C52" s="73">
        <v>19</v>
      </c>
    </row>
    <row r="53" ht="23" customHeight="1" spans="1:3">
      <c r="A53" s="71">
        <v>20604</v>
      </c>
      <c r="B53" s="76" t="s">
        <v>160</v>
      </c>
      <c r="C53" s="73">
        <f>C54</f>
        <v>203</v>
      </c>
    </row>
    <row r="54" ht="23" customHeight="1" spans="1:3">
      <c r="A54" s="71">
        <v>2060404</v>
      </c>
      <c r="B54" s="75" t="s">
        <v>161</v>
      </c>
      <c r="C54" s="73">
        <v>203</v>
      </c>
    </row>
    <row r="55" ht="23" customHeight="1" spans="1:3">
      <c r="A55" s="71">
        <v>207</v>
      </c>
      <c r="B55" s="72" t="s">
        <v>162</v>
      </c>
      <c r="C55" s="81">
        <f>C56+C58+C60</f>
        <v>44.24</v>
      </c>
    </row>
    <row r="56" ht="23" customHeight="1" spans="1:3">
      <c r="A56" s="71">
        <v>20701</v>
      </c>
      <c r="B56" s="72" t="s">
        <v>163</v>
      </c>
      <c r="C56" s="81">
        <f>C57</f>
        <v>22.5</v>
      </c>
    </row>
    <row r="57" ht="23" customHeight="1" spans="1:3">
      <c r="A57" s="71">
        <v>2070109</v>
      </c>
      <c r="B57" s="72" t="s">
        <v>164</v>
      </c>
      <c r="C57" s="81">
        <v>22.5</v>
      </c>
    </row>
    <row r="58" ht="23" customHeight="1" spans="1:3">
      <c r="A58" s="71">
        <v>20702</v>
      </c>
      <c r="B58" s="74" t="s">
        <v>165</v>
      </c>
      <c r="C58" s="81">
        <f>C59</f>
        <v>20</v>
      </c>
    </row>
    <row r="59" ht="23" customHeight="1" spans="1:3">
      <c r="A59" s="71">
        <v>2070204</v>
      </c>
      <c r="B59" s="74" t="s">
        <v>166</v>
      </c>
      <c r="C59" s="81">
        <v>20</v>
      </c>
    </row>
    <row r="60" ht="23" customHeight="1" spans="1:3">
      <c r="A60" s="71">
        <v>20706</v>
      </c>
      <c r="B60" s="72" t="s">
        <v>167</v>
      </c>
      <c r="C60" s="81">
        <f>C61</f>
        <v>1.74</v>
      </c>
    </row>
    <row r="61" ht="23" customHeight="1" spans="1:3">
      <c r="A61" s="71">
        <v>2070607</v>
      </c>
      <c r="B61" s="72" t="s">
        <v>168</v>
      </c>
      <c r="C61" s="81">
        <v>1.74</v>
      </c>
    </row>
    <row r="62" ht="23" customHeight="1" spans="1:3">
      <c r="A62" s="71">
        <v>208</v>
      </c>
      <c r="B62" s="72" t="s">
        <v>169</v>
      </c>
      <c r="C62" s="81">
        <f>C63+C67+C70+C75+C77+C80+C83+C89+C93+C96+C98+C101+C106+C108+C104</f>
        <v>7875.4076</v>
      </c>
    </row>
    <row r="63" ht="23" customHeight="1" spans="1:3">
      <c r="A63" s="71">
        <v>20801</v>
      </c>
      <c r="B63" s="72" t="s">
        <v>170</v>
      </c>
      <c r="C63" s="81">
        <f>SUM(C64:C66)</f>
        <v>129.91</v>
      </c>
    </row>
    <row r="64" ht="23" customHeight="1" spans="1:3">
      <c r="A64" s="71">
        <v>2080101</v>
      </c>
      <c r="B64" s="72" t="s">
        <v>120</v>
      </c>
      <c r="C64" s="81">
        <v>52.91</v>
      </c>
    </row>
    <row r="65" ht="23" customHeight="1" spans="1:3">
      <c r="A65" s="71">
        <v>2080107</v>
      </c>
      <c r="B65" s="72" t="s">
        <v>171</v>
      </c>
      <c r="C65" s="81">
        <v>66</v>
      </c>
    </row>
    <row r="66" ht="23" customHeight="1" spans="1:3">
      <c r="A66" s="71">
        <v>2080199</v>
      </c>
      <c r="B66" s="72" t="s">
        <v>172</v>
      </c>
      <c r="C66" s="81">
        <v>11</v>
      </c>
    </row>
    <row r="67" ht="23" customHeight="1" spans="1:3">
      <c r="A67" s="71">
        <v>20802</v>
      </c>
      <c r="B67" s="72" t="s">
        <v>173</v>
      </c>
      <c r="C67" s="81">
        <f>SUM(C68:C69)</f>
        <v>495</v>
      </c>
    </row>
    <row r="68" ht="23" customHeight="1" spans="1:3">
      <c r="A68" s="71">
        <v>2080208</v>
      </c>
      <c r="B68" s="72" t="s">
        <v>174</v>
      </c>
      <c r="C68" s="81">
        <v>451</v>
      </c>
    </row>
    <row r="69" ht="23" customHeight="1" spans="1:3">
      <c r="A69" s="71">
        <v>2080299</v>
      </c>
      <c r="B69" s="72" t="s">
        <v>175</v>
      </c>
      <c r="C69" s="81">
        <v>44</v>
      </c>
    </row>
    <row r="70" ht="23" customHeight="1" spans="1:3">
      <c r="A70" s="71">
        <v>20805</v>
      </c>
      <c r="B70" s="72" t="s">
        <v>176</v>
      </c>
      <c r="C70" s="81">
        <f>SUM(C71:C74)</f>
        <v>1342.2</v>
      </c>
    </row>
    <row r="71" ht="23" customHeight="1" spans="1:3">
      <c r="A71" s="71">
        <v>2080505</v>
      </c>
      <c r="B71" s="72" t="s">
        <v>177</v>
      </c>
      <c r="C71" s="81">
        <v>1153.2</v>
      </c>
    </row>
    <row r="72" ht="23" customHeight="1" spans="1:3">
      <c r="A72" s="71">
        <v>2080506</v>
      </c>
      <c r="B72" s="72" t="s">
        <v>178</v>
      </c>
      <c r="C72" s="81">
        <v>97.4</v>
      </c>
    </row>
    <row r="73" ht="23" customHeight="1" spans="1:3">
      <c r="A73" s="71">
        <v>2080507</v>
      </c>
      <c r="B73" s="72" t="s">
        <v>179</v>
      </c>
      <c r="C73" s="81"/>
    </row>
    <row r="74" ht="23" customHeight="1" spans="1:3">
      <c r="A74" s="71">
        <v>2080599</v>
      </c>
      <c r="B74" s="72" t="s">
        <v>180</v>
      </c>
      <c r="C74" s="81">
        <v>91.6</v>
      </c>
    </row>
    <row r="75" ht="23" customHeight="1" spans="1:3">
      <c r="A75" s="71">
        <v>20807</v>
      </c>
      <c r="B75" s="72" t="s">
        <v>181</v>
      </c>
      <c r="C75" s="81">
        <f>C76</f>
        <v>36</v>
      </c>
    </row>
    <row r="76" ht="23" customHeight="1" spans="1:3">
      <c r="A76" s="71">
        <v>2080705</v>
      </c>
      <c r="B76" s="72" t="s">
        <v>182</v>
      </c>
      <c r="C76" s="81">
        <v>36</v>
      </c>
    </row>
    <row r="77" ht="23" customHeight="1" spans="1:3">
      <c r="A77" s="71">
        <v>20808</v>
      </c>
      <c r="B77" s="72" t="s">
        <v>183</v>
      </c>
      <c r="C77" s="73">
        <f>SUM(C78:C79)</f>
        <v>1120.1</v>
      </c>
    </row>
    <row r="78" ht="23" customHeight="1" spans="1:3">
      <c r="A78" s="71">
        <v>2080802</v>
      </c>
      <c r="B78" s="72" t="s">
        <v>184</v>
      </c>
      <c r="C78" s="73">
        <v>1018.4</v>
      </c>
    </row>
    <row r="79" ht="23" customHeight="1" spans="1:3">
      <c r="A79" s="71">
        <v>2080805</v>
      </c>
      <c r="B79" s="72" t="s">
        <v>185</v>
      </c>
      <c r="C79" s="73">
        <v>101.7</v>
      </c>
    </row>
    <row r="80" ht="23" customHeight="1" spans="1:3">
      <c r="A80" s="71">
        <v>20809</v>
      </c>
      <c r="B80" s="72" t="s">
        <v>186</v>
      </c>
      <c r="C80" s="82">
        <f>C81+C82</f>
        <v>196.6</v>
      </c>
    </row>
    <row r="81" ht="23" customHeight="1" spans="1:3">
      <c r="A81" s="71">
        <v>2080901</v>
      </c>
      <c r="B81" s="72" t="s">
        <v>187</v>
      </c>
      <c r="C81" s="82">
        <v>190</v>
      </c>
    </row>
    <row r="82" ht="23" customHeight="1" spans="1:3">
      <c r="A82" s="71">
        <v>2080905</v>
      </c>
      <c r="B82" s="72" t="s">
        <v>188</v>
      </c>
      <c r="C82" s="82">
        <v>6.6</v>
      </c>
    </row>
    <row r="83" ht="23" customHeight="1" spans="1:3">
      <c r="A83" s="71">
        <v>20810</v>
      </c>
      <c r="B83" s="72" t="s">
        <v>189</v>
      </c>
      <c r="C83" s="82">
        <f>C84+C85+C86+C87+C88</f>
        <v>173.8</v>
      </c>
    </row>
    <row r="84" ht="23" customHeight="1" spans="1:3">
      <c r="A84" s="71">
        <v>2081001</v>
      </c>
      <c r="B84" s="72" t="s">
        <v>190</v>
      </c>
      <c r="C84" s="82">
        <v>36.3</v>
      </c>
    </row>
    <row r="85" ht="23" customHeight="1" spans="1:3">
      <c r="A85" s="71">
        <v>2081002</v>
      </c>
      <c r="B85" s="72" t="s">
        <v>191</v>
      </c>
      <c r="C85" s="82">
        <v>103.8</v>
      </c>
    </row>
    <row r="86" ht="23" customHeight="1" spans="1:3">
      <c r="A86" s="71">
        <v>2081004</v>
      </c>
      <c r="B86" s="72" t="s">
        <v>192</v>
      </c>
      <c r="C86" s="73">
        <v>10</v>
      </c>
    </row>
    <row r="87" ht="23" customHeight="1" spans="1:3">
      <c r="A87" s="71">
        <v>2081005</v>
      </c>
      <c r="B87" s="72" t="s">
        <v>193</v>
      </c>
      <c r="C87" s="73">
        <v>19.8</v>
      </c>
    </row>
    <row r="88" ht="23" customHeight="1" spans="1:3">
      <c r="A88" s="71">
        <v>2081099</v>
      </c>
      <c r="B88" s="72" t="s">
        <v>194</v>
      </c>
      <c r="C88" s="73">
        <v>3.9</v>
      </c>
    </row>
    <row r="89" ht="23" customHeight="1" spans="1:3">
      <c r="A89" s="71">
        <v>20811</v>
      </c>
      <c r="B89" s="72" t="s">
        <v>195</v>
      </c>
      <c r="C89" s="81">
        <f>C90+C91+C92</f>
        <v>190.5</v>
      </c>
    </row>
    <row r="90" ht="23" customHeight="1" spans="1:3">
      <c r="A90" s="71">
        <v>2081104</v>
      </c>
      <c r="B90" s="72" t="s">
        <v>196</v>
      </c>
      <c r="C90" s="73">
        <v>55.6</v>
      </c>
    </row>
    <row r="91" ht="23" customHeight="1" spans="1:3">
      <c r="A91" s="71">
        <v>2081105</v>
      </c>
      <c r="B91" s="72" t="s">
        <v>197</v>
      </c>
      <c r="C91" s="73"/>
    </row>
    <row r="92" ht="23" customHeight="1" spans="1:3">
      <c r="A92" s="71">
        <v>2081107</v>
      </c>
      <c r="B92" s="72" t="s">
        <v>198</v>
      </c>
      <c r="C92" s="81">
        <v>134.9</v>
      </c>
    </row>
    <row r="93" s="61" customFormat="1" ht="23" customHeight="1" spans="1:3">
      <c r="A93" s="83">
        <v>20819</v>
      </c>
      <c r="B93" s="84" t="s">
        <v>199</v>
      </c>
      <c r="C93" s="85">
        <f>C94+C95</f>
        <v>419.6</v>
      </c>
    </row>
    <row r="94" s="61" customFormat="1" ht="23" customHeight="1" spans="1:3">
      <c r="A94" s="83">
        <v>2081901</v>
      </c>
      <c r="B94" s="84" t="s">
        <v>200</v>
      </c>
      <c r="C94" s="85"/>
    </row>
    <row r="95" s="61" customFormat="1" ht="23" customHeight="1" spans="1:3">
      <c r="A95" s="83">
        <v>2081902</v>
      </c>
      <c r="B95" s="84" t="s">
        <v>201</v>
      </c>
      <c r="C95" s="85">
        <v>419.6</v>
      </c>
    </row>
    <row r="96" ht="23" customHeight="1" spans="1:3">
      <c r="A96" s="71">
        <v>20820</v>
      </c>
      <c r="B96" s="72" t="s">
        <v>202</v>
      </c>
      <c r="C96" s="73">
        <f>C97</f>
        <v>0</v>
      </c>
    </row>
    <row r="97" ht="23" customHeight="1" spans="1:3">
      <c r="A97" s="71">
        <v>2082001</v>
      </c>
      <c r="B97" s="72" t="s">
        <v>203</v>
      </c>
      <c r="C97" s="73"/>
    </row>
    <row r="98" ht="23" customHeight="1" spans="1:3">
      <c r="A98" s="71">
        <v>20821</v>
      </c>
      <c r="B98" s="72" t="s">
        <v>204</v>
      </c>
      <c r="C98" s="81">
        <f>C99+C100</f>
        <v>1856.8</v>
      </c>
    </row>
    <row r="99" customFormat="1" ht="23" customHeight="1" spans="1:3">
      <c r="A99" s="71">
        <v>2082101</v>
      </c>
      <c r="B99" s="84" t="s">
        <v>205</v>
      </c>
      <c r="C99" s="81">
        <v>403</v>
      </c>
    </row>
    <row r="100" s="61" customFormat="1" ht="23" customHeight="1" spans="1:3">
      <c r="A100" s="83">
        <v>2082102</v>
      </c>
      <c r="B100" s="84" t="s">
        <v>206</v>
      </c>
      <c r="C100" s="86">
        <v>1453.8</v>
      </c>
    </row>
    <row r="101" ht="23" customHeight="1" spans="1:3">
      <c r="A101" s="71">
        <v>20826</v>
      </c>
      <c r="B101" s="72" t="s">
        <v>207</v>
      </c>
      <c r="C101" s="81">
        <f>C102+C103</f>
        <v>1839.0976</v>
      </c>
    </row>
    <row r="102" ht="23" customHeight="1" spans="1:3">
      <c r="A102" s="71">
        <v>2082601</v>
      </c>
      <c r="B102" s="72" t="s">
        <v>208</v>
      </c>
      <c r="C102" s="81">
        <v>782</v>
      </c>
    </row>
    <row r="103" ht="23" customHeight="1" spans="1:3">
      <c r="A103" s="71">
        <v>2082602</v>
      </c>
      <c r="B103" s="72" t="s">
        <v>209</v>
      </c>
      <c r="C103" s="81">
        <v>1057.0976</v>
      </c>
    </row>
    <row r="104" ht="23" customHeight="1" spans="1:3">
      <c r="A104" s="71">
        <v>20827</v>
      </c>
      <c r="B104" s="72" t="s">
        <v>210</v>
      </c>
      <c r="C104" s="81">
        <f>C105</f>
        <v>2</v>
      </c>
    </row>
    <row r="105" ht="23" customHeight="1" spans="1:3">
      <c r="A105" s="71">
        <v>2082799</v>
      </c>
      <c r="B105" s="72" t="s">
        <v>211</v>
      </c>
      <c r="C105" s="87">
        <v>2</v>
      </c>
    </row>
    <row r="106" ht="23" customHeight="1" spans="1:3">
      <c r="A106" s="71">
        <v>20828</v>
      </c>
      <c r="B106" s="88" t="s">
        <v>212</v>
      </c>
      <c r="C106" s="81">
        <f>C107</f>
        <v>53.1</v>
      </c>
    </row>
    <row r="107" ht="23" customHeight="1" spans="1:3">
      <c r="A107" s="71">
        <v>2082801</v>
      </c>
      <c r="B107" s="72" t="s">
        <v>120</v>
      </c>
      <c r="C107" s="86">
        <v>53.1</v>
      </c>
    </row>
    <row r="108" ht="23" customHeight="1" spans="1:3">
      <c r="A108" s="71">
        <v>2089999</v>
      </c>
      <c r="B108" s="72" t="s">
        <v>213</v>
      </c>
      <c r="C108" s="81">
        <v>20.7</v>
      </c>
    </row>
    <row r="109" ht="23" customHeight="1" spans="1:3">
      <c r="A109" s="71">
        <v>210</v>
      </c>
      <c r="B109" s="72" t="s">
        <v>214</v>
      </c>
      <c r="C109" s="81">
        <f>C110+C114+C117+C138+C134+C127+C131+C124+C112+C122+C136</f>
        <v>3910.87</v>
      </c>
    </row>
    <row r="110" ht="23" customHeight="1" spans="1:3">
      <c r="A110" s="71">
        <v>21001</v>
      </c>
      <c r="B110" s="72" t="s">
        <v>215</v>
      </c>
      <c r="C110" s="81">
        <f>C111</f>
        <v>13.3</v>
      </c>
    </row>
    <row r="111" ht="23" customHeight="1" spans="1:3">
      <c r="A111" s="71">
        <v>2100199</v>
      </c>
      <c r="B111" s="72" t="s">
        <v>216</v>
      </c>
      <c r="C111" s="81">
        <v>13.3</v>
      </c>
    </row>
    <row r="112" ht="23" customHeight="1" spans="1:3">
      <c r="A112" s="71">
        <v>21002</v>
      </c>
      <c r="B112" s="74" t="s">
        <v>217</v>
      </c>
      <c r="C112" s="81">
        <f>C113</f>
        <v>80</v>
      </c>
    </row>
    <row r="113" ht="23" customHeight="1" spans="1:3">
      <c r="A113" s="71">
        <v>2100299</v>
      </c>
      <c r="B113" s="72" t="s">
        <v>218</v>
      </c>
      <c r="C113" s="81">
        <v>80</v>
      </c>
    </row>
    <row r="114" ht="23" customHeight="1" spans="1:3">
      <c r="A114" s="71">
        <v>21003</v>
      </c>
      <c r="B114" s="72" t="s">
        <v>219</v>
      </c>
      <c r="C114" s="86">
        <f>C115+C116</f>
        <v>281.37</v>
      </c>
    </row>
    <row r="115" ht="23" customHeight="1" spans="1:3">
      <c r="A115" s="71">
        <v>2100302</v>
      </c>
      <c r="B115" s="72" t="s">
        <v>220</v>
      </c>
      <c r="C115" s="86">
        <v>158</v>
      </c>
    </row>
    <row r="116" ht="23" customHeight="1" spans="1:3">
      <c r="A116" s="71">
        <v>2100399</v>
      </c>
      <c r="B116" s="72" t="s">
        <v>221</v>
      </c>
      <c r="C116" s="86">
        <v>123.37</v>
      </c>
    </row>
    <row r="117" ht="23" customHeight="1" spans="1:3">
      <c r="A117" s="71">
        <v>21004</v>
      </c>
      <c r="B117" s="72" t="s">
        <v>222</v>
      </c>
      <c r="C117" s="86">
        <f>C118+C119+C120+C121</f>
        <v>880.61</v>
      </c>
    </row>
    <row r="118" ht="23" customHeight="1" spans="1:3">
      <c r="A118" s="71">
        <v>2100401</v>
      </c>
      <c r="B118" s="72" t="s">
        <v>223</v>
      </c>
      <c r="C118" s="86">
        <v>57.54</v>
      </c>
    </row>
    <row r="119" ht="23" customHeight="1" spans="1:3">
      <c r="A119" s="71">
        <v>2100408</v>
      </c>
      <c r="B119" s="72" t="s">
        <v>224</v>
      </c>
      <c r="C119" s="81">
        <v>456.8</v>
      </c>
    </row>
    <row r="120" ht="23" customHeight="1" spans="1:3">
      <c r="A120" s="71">
        <v>2100409</v>
      </c>
      <c r="B120" s="72" t="s">
        <v>225</v>
      </c>
      <c r="C120" s="81">
        <v>342.37</v>
      </c>
    </row>
    <row r="121" ht="23" customHeight="1" spans="1:3">
      <c r="A121" s="71">
        <v>2100499</v>
      </c>
      <c r="B121" s="72" t="s">
        <v>226</v>
      </c>
      <c r="C121" s="81">
        <v>23.9</v>
      </c>
    </row>
    <row r="122" ht="23" customHeight="1" spans="1:3">
      <c r="A122" s="71">
        <v>21006</v>
      </c>
      <c r="B122" s="74" t="s">
        <v>227</v>
      </c>
      <c r="C122" s="81">
        <f>C123</f>
        <v>10</v>
      </c>
    </row>
    <row r="123" ht="23" customHeight="1" spans="1:3">
      <c r="A123" s="71">
        <v>2100601</v>
      </c>
      <c r="B123" s="74" t="s">
        <v>228</v>
      </c>
      <c r="C123" s="81">
        <v>10</v>
      </c>
    </row>
    <row r="124" ht="23" customHeight="1" spans="1:3">
      <c r="A124" s="71">
        <v>21007</v>
      </c>
      <c r="B124" s="72" t="s">
        <v>229</v>
      </c>
      <c r="C124" s="81">
        <f>C125+C126</f>
        <v>159.66</v>
      </c>
    </row>
    <row r="125" ht="23" customHeight="1" spans="1:3">
      <c r="A125" s="71">
        <v>2100717</v>
      </c>
      <c r="B125" s="72" t="s">
        <v>230</v>
      </c>
      <c r="C125" s="81">
        <v>60.66</v>
      </c>
    </row>
    <row r="126" ht="23" customHeight="1" spans="1:3">
      <c r="A126" s="71">
        <v>2100799</v>
      </c>
      <c r="B126" s="72" t="s">
        <v>231</v>
      </c>
      <c r="C126" s="81">
        <v>99</v>
      </c>
    </row>
    <row r="127" ht="23" customHeight="1" spans="1:3">
      <c r="A127" s="71">
        <v>21011</v>
      </c>
      <c r="B127" s="72" t="s">
        <v>232</v>
      </c>
      <c r="C127" s="81">
        <f>C128+C129+C130</f>
        <v>805.25</v>
      </c>
    </row>
    <row r="128" ht="23" customHeight="1" spans="1:3">
      <c r="A128" s="71">
        <v>2101101</v>
      </c>
      <c r="B128" s="72" t="s">
        <v>233</v>
      </c>
      <c r="C128" s="81">
        <v>39.63</v>
      </c>
    </row>
    <row r="129" ht="23" customHeight="1" spans="1:3">
      <c r="A129" s="71">
        <v>2101102</v>
      </c>
      <c r="B129" s="72" t="s">
        <v>234</v>
      </c>
      <c r="C129" s="81">
        <v>741.04</v>
      </c>
    </row>
    <row r="130" ht="23" customHeight="1" spans="1:3">
      <c r="A130" s="71">
        <v>2101103</v>
      </c>
      <c r="B130" s="72" t="s">
        <v>235</v>
      </c>
      <c r="C130" s="81">
        <v>24.58</v>
      </c>
    </row>
    <row r="131" ht="23" customHeight="1" spans="1:3">
      <c r="A131" s="71">
        <v>21012</v>
      </c>
      <c r="B131" s="72" t="s">
        <v>236</v>
      </c>
      <c r="C131" s="81">
        <f>C132+C133</f>
        <v>1473.44</v>
      </c>
    </row>
    <row r="132" ht="23" customHeight="1" spans="1:3">
      <c r="A132" s="71">
        <v>2101202</v>
      </c>
      <c r="B132" s="72" t="s">
        <v>237</v>
      </c>
      <c r="C132" s="81">
        <v>1399</v>
      </c>
    </row>
    <row r="133" ht="23" customHeight="1" spans="1:3">
      <c r="A133" s="71">
        <v>2101299</v>
      </c>
      <c r="B133" s="72" t="s">
        <v>238</v>
      </c>
      <c r="C133" s="81">
        <v>74.44</v>
      </c>
    </row>
    <row r="134" ht="23" customHeight="1" spans="1:3">
      <c r="A134" s="71">
        <v>21013</v>
      </c>
      <c r="B134" s="72" t="s">
        <v>239</v>
      </c>
      <c r="C134" s="81">
        <f>C135</f>
        <v>159</v>
      </c>
    </row>
    <row r="135" ht="23" customHeight="1" spans="1:3">
      <c r="A135" s="71">
        <v>2101301</v>
      </c>
      <c r="B135" s="72" t="s">
        <v>240</v>
      </c>
      <c r="C135" s="81">
        <v>159</v>
      </c>
    </row>
    <row r="136" ht="23" customHeight="1" spans="1:3">
      <c r="A136" s="71">
        <v>21014</v>
      </c>
      <c r="B136" s="74" t="s">
        <v>241</v>
      </c>
      <c r="C136" s="81">
        <v>27</v>
      </c>
    </row>
    <row r="137" ht="23" customHeight="1" spans="1:3">
      <c r="A137" s="71">
        <v>2101401</v>
      </c>
      <c r="B137" s="74" t="s">
        <v>242</v>
      </c>
      <c r="C137" s="81">
        <v>27</v>
      </c>
    </row>
    <row r="138" ht="23" customHeight="1" spans="1:3">
      <c r="A138" s="71">
        <v>21015</v>
      </c>
      <c r="B138" s="72" t="s">
        <v>243</v>
      </c>
      <c r="C138" s="81">
        <f>C139</f>
        <v>21.24</v>
      </c>
    </row>
    <row r="139" ht="23" customHeight="1" spans="1:3">
      <c r="A139" s="71">
        <v>2101599</v>
      </c>
      <c r="B139" s="72" t="s">
        <v>244</v>
      </c>
      <c r="C139" s="81">
        <v>21.24</v>
      </c>
    </row>
    <row r="140" ht="23" customHeight="1" spans="1:3">
      <c r="A140" s="71">
        <v>211</v>
      </c>
      <c r="B140" s="89" t="s">
        <v>245</v>
      </c>
      <c r="C140" s="81">
        <f>C141+C143+C145</f>
        <v>126</v>
      </c>
    </row>
    <row r="141" ht="23" customHeight="1" spans="1:3">
      <c r="A141" s="71">
        <v>21101</v>
      </c>
      <c r="B141" s="89" t="s">
        <v>246</v>
      </c>
      <c r="C141" s="81">
        <f>C142</f>
        <v>50</v>
      </c>
    </row>
    <row r="142" ht="23" customHeight="1" spans="1:3">
      <c r="A142" s="71">
        <v>2110199</v>
      </c>
      <c r="B142" s="89" t="s">
        <v>247</v>
      </c>
      <c r="C142" s="81">
        <v>50</v>
      </c>
    </row>
    <row r="143" ht="23" customHeight="1" spans="1:3">
      <c r="A143" s="71">
        <v>21103</v>
      </c>
      <c r="B143" s="89" t="s">
        <v>248</v>
      </c>
      <c r="C143" s="86">
        <f>C144</f>
        <v>6</v>
      </c>
    </row>
    <row r="144" ht="23" customHeight="1" spans="1:3">
      <c r="A144" s="71">
        <v>2110302</v>
      </c>
      <c r="B144" s="89" t="s">
        <v>249</v>
      </c>
      <c r="C144" s="86">
        <v>6</v>
      </c>
    </row>
    <row r="145" ht="23" customHeight="1" spans="1:3">
      <c r="A145" s="71">
        <v>21104</v>
      </c>
      <c r="B145" s="89" t="s">
        <v>250</v>
      </c>
      <c r="C145" s="86">
        <f>C146</f>
        <v>70</v>
      </c>
    </row>
    <row r="146" ht="23" customHeight="1" spans="1:3">
      <c r="A146" s="71">
        <v>2110402</v>
      </c>
      <c r="B146" s="89" t="s">
        <v>251</v>
      </c>
      <c r="C146" s="86">
        <v>70</v>
      </c>
    </row>
    <row r="147" ht="23" customHeight="1" spans="1:3">
      <c r="A147" s="71">
        <v>212</v>
      </c>
      <c r="B147" s="89" t="s">
        <v>252</v>
      </c>
      <c r="C147" s="81">
        <f>C148+C152+C154</f>
        <v>681.75</v>
      </c>
    </row>
    <row r="148" ht="23" customHeight="1" spans="1:3">
      <c r="A148" s="71">
        <v>21201</v>
      </c>
      <c r="B148" s="89" t="s">
        <v>253</v>
      </c>
      <c r="C148" s="81">
        <f>C149+C150+C151</f>
        <v>384.13</v>
      </c>
    </row>
    <row r="149" ht="23" customHeight="1" spans="1:3">
      <c r="A149" s="71">
        <v>2120101</v>
      </c>
      <c r="B149" s="89" t="s">
        <v>120</v>
      </c>
      <c r="C149" s="81">
        <v>131.13</v>
      </c>
    </row>
    <row r="150" ht="23" customHeight="1" spans="1:3">
      <c r="A150" s="71">
        <v>2120104</v>
      </c>
      <c r="B150" s="89" t="s">
        <v>254</v>
      </c>
      <c r="C150" s="81">
        <v>248</v>
      </c>
    </row>
    <row r="151" ht="23" customHeight="1" spans="1:3">
      <c r="A151" s="71">
        <v>2120199</v>
      </c>
      <c r="B151" s="89" t="s">
        <v>255</v>
      </c>
      <c r="C151" s="81">
        <v>5</v>
      </c>
    </row>
    <row r="152" ht="23" customHeight="1" spans="1:3">
      <c r="A152" s="71">
        <v>21205</v>
      </c>
      <c r="B152" s="89" t="s">
        <v>256</v>
      </c>
      <c r="C152" s="81">
        <f>C153</f>
        <v>265.62</v>
      </c>
    </row>
    <row r="153" ht="23" customHeight="1" spans="1:3">
      <c r="A153" s="71">
        <v>2120501</v>
      </c>
      <c r="B153" s="89" t="s">
        <v>257</v>
      </c>
      <c r="C153" s="81">
        <v>265.62</v>
      </c>
    </row>
    <row r="154" ht="23" customHeight="1" spans="1:3">
      <c r="A154" s="71">
        <v>21299</v>
      </c>
      <c r="B154" s="89" t="s">
        <v>258</v>
      </c>
      <c r="C154" s="81">
        <v>32</v>
      </c>
    </row>
    <row r="155" ht="23" customHeight="1" spans="1:3">
      <c r="A155" s="71">
        <v>213</v>
      </c>
      <c r="B155" s="89" t="s">
        <v>259</v>
      </c>
      <c r="C155" s="81">
        <f>C156+C164+C170+C172+C162+C176</f>
        <v>4231.09</v>
      </c>
    </row>
    <row r="156" ht="23" customHeight="1" spans="1:3">
      <c r="A156" s="71">
        <v>21301</v>
      </c>
      <c r="B156" s="89" t="s">
        <v>260</v>
      </c>
      <c r="C156" s="81">
        <f>C157+C158+C160+C161+C159</f>
        <v>956.06</v>
      </c>
    </row>
    <row r="157" ht="23" customHeight="1" spans="1:3">
      <c r="A157" s="71">
        <v>2130101</v>
      </c>
      <c r="B157" s="89" t="s">
        <v>120</v>
      </c>
      <c r="C157" s="81">
        <v>79.54</v>
      </c>
    </row>
    <row r="158" ht="23" customHeight="1" spans="1:3">
      <c r="A158" s="71">
        <v>2130108</v>
      </c>
      <c r="B158" s="89" t="s">
        <v>261</v>
      </c>
      <c r="C158" s="81">
        <v>248.12</v>
      </c>
    </row>
    <row r="159" ht="23" customHeight="1" spans="1:3">
      <c r="A159" s="71">
        <v>2130122</v>
      </c>
      <c r="B159" s="90" t="s">
        <v>262</v>
      </c>
      <c r="C159" s="81">
        <v>40</v>
      </c>
    </row>
    <row r="160" ht="23" customHeight="1" spans="1:3">
      <c r="A160" s="71">
        <v>2130142</v>
      </c>
      <c r="B160" s="89" t="s">
        <v>263</v>
      </c>
      <c r="C160" s="81">
        <v>10</v>
      </c>
    </row>
    <row r="161" ht="23" customHeight="1" spans="1:3">
      <c r="A161" s="71">
        <v>2130199</v>
      </c>
      <c r="B161" s="89" t="s">
        <v>264</v>
      </c>
      <c r="C161" s="81">
        <v>578.4</v>
      </c>
    </row>
    <row r="162" ht="23" customHeight="1" spans="1:3">
      <c r="A162" s="71">
        <v>21302</v>
      </c>
      <c r="B162" s="89" t="s">
        <v>265</v>
      </c>
      <c r="C162" s="81">
        <f>C163</f>
        <v>30</v>
      </c>
    </row>
    <row r="163" ht="23" customHeight="1" spans="1:3">
      <c r="A163" s="71">
        <v>2130207</v>
      </c>
      <c r="B163" s="89" t="s">
        <v>266</v>
      </c>
      <c r="C163" s="81">
        <v>30</v>
      </c>
    </row>
    <row r="164" ht="23" customHeight="1" spans="1:3">
      <c r="A164" s="71">
        <v>21303</v>
      </c>
      <c r="B164" s="89" t="s">
        <v>267</v>
      </c>
      <c r="C164" s="81">
        <f>C165+C168+C167+C169+C166</f>
        <v>245.12</v>
      </c>
    </row>
    <row r="165" ht="23" customHeight="1" spans="1:3">
      <c r="A165" s="71">
        <v>2130311</v>
      </c>
      <c r="B165" s="89" t="s">
        <v>268</v>
      </c>
      <c r="C165" s="81">
        <v>40</v>
      </c>
    </row>
    <row r="166" ht="23" customHeight="1" spans="1:3">
      <c r="A166" s="71">
        <v>2130314</v>
      </c>
      <c r="B166" s="90" t="s">
        <v>269</v>
      </c>
      <c r="C166" s="81">
        <v>50</v>
      </c>
    </row>
    <row r="167" ht="23" customHeight="1" spans="1:3">
      <c r="A167" s="71">
        <v>2130316</v>
      </c>
      <c r="B167" s="89" t="s">
        <v>270</v>
      </c>
      <c r="C167" s="81">
        <v>28.8</v>
      </c>
    </row>
    <row r="168" ht="23" customHeight="1" spans="1:3">
      <c r="A168" s="71">
        <v>2130321</v>
      </c>
      <c r="B168" s="90" t="s">
        <v>271</v>
      </c>
      <c r="C168" s="81">
        <v>98</v>
      </c>
    </row>
    <row r="169" ht="23" customHeight="1" spans="1:3">
      <c r="A169" s="71">
        <v>2130399</v>
      </c>
      <c r="B169" s="89" t="s">
        <v>272</v>
      </c>
      <c r="C169" s="81">
        <v>28.32</v>
      </c>
    </row>
    <row r="170" s="61" customFormat="1" ht="23" customHeight="1" spans="1:3">
      <c r="A170" s="83">
        <v>21305</v>
      </c>
      <c r="B170" s="91" t="s">
        <v>273</v>
      </c>
      <c r="C170" s="86">
        <f>C171</f>
        <v>2608.83</v>
      </c>
    </row>
    <row r="171" ht="23" customHeight="1" spans="1:3">
      <c r="A171" s="71">
        <v>2130599</v>
      </c>
      <c r="B171" s="89" t="s">
        <v>274</v>
      </c>
      <c r="C171" s="81">
        <v>2608.83</v>
      </c>
    </row>
    <row r="172" ht="23" customHeight="1" spans="1:3">
      <c r="A172" s="71">
        <v>21307</v>
      </c>
      <c r="B172" s="89" t="s">
        <v>275</v>
      </c>
      <c r="C172" s="81">
        <f>C173+C174+C175</f>
        <v>349.08</v>
      </c>
    </row>
    <row r="173" ht="23" customHeight="1" spans="1:3">
      <c r="A173" s="71">
        <v>2130701</v>
      </c>
      <c r="B173" s="89" t="s">
        <v>276</v>
      </c>
      <c r="C173" s="81">
        <v>56</v>
      </c>
    </row>
    <row r="174" ht="23" customHeight="1" spans="1:3">
      <c r="A174" s="71">
        <v>2130706</v>
      </c>
      <c r="B174" s="89" t="s">
        <v>277</v>
      </c>
      <c r="C174" s="81">
        <v>239</v>
      </c>
    </row>
    <row r="175" ht="23" customHeight="1" spans="1:3">
      <c r="A175" s="71">
        <v>2130799</v>
      </c>
      <c r="B175" s="89" t="s">
        <v>278</v>
      </c>
      <c r="C175" s="81">
        <v>54.08</v>
      </c>
    </row>
    <row r="176" ht="23" customHeight="1" spans="1:3">
      <c r="A176" s="71">
        <v>21399</v>
      </c>
      <c r="B176" s="90" t="s">
        <v>279</v>
      </c>
      <c r="C176" s="81">
        <v>42</v>
      </c>
    </row>
    <row r="177" ht="23" customHeight="1" spans="1:3">
      <c r="A177" s="71">
        <v>214</v>
      </c>
      <c r="B177" s="89" t="s">
        <v>280</v>
      </c>
      <c r="C177" s="81">
        <f>C178+C181</f>
        <v>488.56</v>
      </c>
    </row>
    <row r="178" ht="23" customHeight="1" spans="1:3">
      <c r="A178" s="71">
        <v>21401</v>
      </c>
      <c r="B178" s="89" t="s">
        <v>281</v>
      </c>
      <c r="C178" s="81">
        <f>C179+C180</f>
        <v>371.12</v>
      </c>
    </row>
    <row r="179" ht="23" customHeight="1" spans="1:3">
      <c r="A179" s="71">
        <v>2140104</v>
      </c>
      <c r="B179" s="89" t="s">
        <v>282</v>
      </c>
      <c r="C179" s="81">
        <v>175.2</v>
      </c>
    </row>
    <row r="180" ht="23" customHeight="1" spans="1:3">
      <c r="A180" s="71">
        <v>2140106</v>
      </c>
      <c r="B180" s="89" t="s">
        <v>283</v>
      </c>
      <c r="C180" s="81">
        <v>195.92</v>
      </c>
    </row>
    <row r="181" ht="23" customHeight="1" spans="1:3">
      <c r="A181" s="71">
        <v>21402</v>
      </c>
      <c r="B181" s="90" t="s">
        <v>284</v>
      </c>
      <c r="C181" s="81">
        <f>C182</f>
        <v>117.44</v>
      </c>
    </row>
    <row r="182" ht="23" customHeight="1" spans="1:3">
      <c r="A182" s="71">
        <v>2140204</v>
      </c>
      <c r="B182" s="90" t="s">
        <v>285</v>
      </c>
      <c r="C182" s="81">
        <v>117.44</v>
      </c>
    </row>
    <row r="183" ht="23" customHeight="1" spans="1:3">
      <c r="A183" s="71">
        <v>215</v>
      </c>
      <c r="B183" s="89" t="s">
        <v>286</v>
      </c>
      <c r="C183" s="81">
        <f>C184</f>
        <v>5454.5</v>
      </c>
    </row>
    <row r="184" ht="23" customHeight="1" spans="1:3">
      <c r="A184" s="71">
        <v>21508</v>
      </c>
      <c r="B184" s="89" t="s">
        <v>287</v>
      </c>
      <c r="C184" s="81">
        <f>C185</f>
        <v>5454.5</v>
      </c>
    </row>
    <row r="185" ht="23" customHeight="1" spans="1:3">
      <c r="A185" s="71">
        <v>2150899</v>
      </c>
      <c r="B185" s="89" t="s">
        <v>288</v>
      </c>
      <c r="C185" s="81">
        <v>5454.5</v>
      </c>
    </row>
    <row r="186" ht="23" customHeight="1" spans="1:3">
      <c r="A186" s="71">
        <v>216</v>
      </c>
      <c r="B186" s="90" t="s">
        <v>289</v>
      </c>
      <c r="C186" s="81">
        <v>100</v>
      </c>
    </row>
    <row r="187" ht="23" customHeight="1" spans="1:3">
      <c r="A187" s="71">
        <v>21699</v>
      </c>
      <c r="B187" s="90" t="s">
        <v>290</v>
      </c>
      <c r="C187" s="81">
        <v>100</v>
      </c>
    </row>
    <row r="188" ht="23" customHeight="1" spans="1:3">
      <c r="A188" s="71">
        <v>219</v>
      </c>
      <c r="B188" s="89" t="s">
        <v>291</v>
      </c>
      <c r="C188" s="81">
        <f t="shared" ref="C188:C191" si="0">C189</f>
        <v>30</v>
      </c>
    </row>
    <row r="189" ht="23" customHeight="1" spans="1:3">
      <c r="A189" s="71">
        <v>21999</v>
      </c>
      <c r="B189" s="89" t="s">
        <v>292</v>
      </c>
      <c r="C189" s="81">
        <v>30</v>
      </c>
    </row>
    <row r="190" ht="23" customHeight="1" spans="1:3">
      <c r="A190" s="71">
        <v>220</v>
      </c>
      <c r="B190" s="89" t="s">
        <v>293</v>
      </c>
      <c r="C190" s="81">
        <f t="shared" si="0"/>
        <v>20.47</v>
      </c>
    </row>
    <row r="191" ht="23" customHeight="1" spans="1:3">
      <c r="A191" s="71">
        <v>22001</v>
      </c>
      <c r="B191" s="89" t="s">
        <v>294</v>
      </c>
      <c r="C191" s="81">
        <f t="shared" si="0"/>
        <v>20.47</v>
      </c>
    </row>
    <row r="192" ht="23" customHeight="1" spans="1:3">
      <c r="A192" s="71">
        <v>2200104</v>
      </c>
      <c r="B192" s="89" t="s">
        <v>295</v>
      </c>
      <c r="C192" s="81">
        <v>20.47</v>
      </c>
    </row>
    <row r="193" ht="23" customHeight="1" spans="1:3">
      <c r="A193" s="71">
        <v>221</v>
      </c>
      <c r="B193" s="89" t="s">
        <v>296</v>
      </c>
      <c r="C193" s="81">
        <f>C196+C194</f>
        <v>891.64</v>
      </c>
    </row>
    <row r="194" ht="23" customHeight="1" spans="1:3">
      <c r="A194" s="71">
        <v>22101</v>
      </c>
      <c r="B194" s="90" t="s">
        <v>297</v>
      </c>
      <c r="C194" s="81">
        <v>34</v>
      </c>
    </row>
    <row r="195" ht="23" customHeight="1" spans="1:3">
      <c r="A195" s="71">
        <v>2210105</v>
      </c>
      <c r="B195" s="90" t="s">
        <v>298</v>
      </c>
      <c r="C195" s="81">
        <v>34</v>
      </c>
    </row>
    <row r="196" ht="23" customHeight="1" spans="1:3">
      <c r="A196" s="71">
        <v>22102</v>
      </c>
      <c r="B196" s="89" t="s">
        <v>299</v>
      </c>
      <c r="C196" s="81">
        <f>C197</f>
        <v>857.64</v>
      </c>
    </row>
    <row r="197" ht="23" customHeight="1" spans="1:3">
      <c r="A197" s="71">
        <v>2210201</v>
      </c>
      <c r="B197" s="89" t="s">
        <v>300</v>
      </c>
      <c r="C197" s="81">
        <v>857.64</v>
      </c>
    </row>
    <row r="198" ht="23" customHeight="1" spans="1:3">
      <c r="A198" s="71">
        <v>224</v>
      </c>
      <c r="B198" s="89" t="s">
        <v>301</v>
      </c>
      <c r="C198" s="81">
        <f>C199+C202+C205</f>
        <v>448.98</v>
      </c>
    </row>
    <row r="199" ht="23" customHeight="1" spans="1:3">
      <c r="A199" s="71">
        <v>22401</v>
      </c>
      <c r="B199" s="89" t="s">
        <v>302</v>
      </c>
      <c r="C199" s="81">
        <f>C200+C201</f>
        <v>27.28</v>
      </c>
    </row>
    <row r="200" ht="23" customHeight="1" spans="1:3">
      <c r="A200" s="71">
        <v>2240106</v>
      </c>
      <c r="B200" s="89" t="s">
        <v>303</v>
      </c>
      <c r="C200" s="81">
        <v>14.28</v>
      </c>
    </row>
    <row r="201" ht="23" customHeight="1" spans="1:3">
      <c r="A201" s="71">
        <v>2240109</v>
      </c>
      <c r="B201" s="90" t="s">
        <v>304</v>
      </c>
      <c r="C201" s="81">
        <v>13</v>
      </c>
    </row>
    <row r="202" ht="23" customHeight="1" spans="1:3">
      <c r="A202" s="71">
        <v>22402</v>
      </c>
      <c r="B202" s="89" t="s">
        <v>305</v>
      </c>
      <c r="C202" s="73">
        <f>C203+C204</f>
        <v>397</v>
      </c>
    </row>
    <row r="203" ht="23" customHeight="1" spans="1:3">
      <c r="A203" s="71">
        <v>2240201</v>
      </c>
      <c r="B203" s="89" t="s">
        <v>120</v>
      </c>
      <c r="C203" s="73">
        <v>377</v>
      </c>
    </row>
    <row r="204" ht="23" customHeight="1" spans="1:3">
      <c r="A204" s="71">
        <v>2240204</v>
      </c>
      <c r="B204" s="89" t="s">
        <v>306</v>
      </c>
      <c r="C204" s="73">
        <v>20</v>
      </c>
    </row>
    <row r="205" ht="23" customHeight="1" spans="1:3">
      <c r="A205" s="71">
        <v>22407</v>
      </c>
      <c r="B205" s="89" t="s">
        <v>307</v>
      </c>
      <c r="C205" s="73">
        <f>C206</f>
        <v>24.7</v>
      </c>
    </row>
    <row r="206" ht="23" customHeight="1" spans="1:3">
      <c r="A206" s="71">
        <v>2240703</v>
      </c>
      <c r="B206" s="89" t="s">
        <v>308</v>
      </c>
      <c r="C206" s="73">
        <v>24.7</v>
      </c>
    </row>
    <row r="207" ht="23" customHeight="1" spans="1:3">
      <c r="A207" s="71">
        <v>232</v>
      </c>
      <c r="B207" s="89" t="s">
        <v>309</v>
      </c>
      <c r="C207" s="81">
        <f>C208</f>
        <v>277.43</v>
      </c>
    </row>
    <row r="208" ht="23" customHeight="1" spans="1:3">
      <c r="A208" s="71">
        <v>23203</v>
      </c>
      <c r="B208" s="89" t="s">
        <v>310</v>
      </c>
      <c r="C208" s="81">
        <f>C209</f>
        <v>277.43</v>
      </c>
    </row>
    <row r="209" ht="23" customHeight="1" spans="1:3">
      <c r="A209" s="71">
        <v>2320301</v>
      </c>
      <c r="B209" s="89" t="s">
        <v>311</v>
      </c>
      <c r="C209" s="81">
        <v>277.43</v>
      </c>
    </row>
    <row r="210" ht="23" customHeight="1" spans="1:3">
      <c r="A210" s="71">
        <v>233</v>
      </c>
      <c r="B210" s="72" t="s">
        <v>312</v>
      </c>
      <c r="C210" s="73"/>
    </row>
    <row r="211" ht="23" customHeight="1" spans="1:3">
      <c r="A211" s="71">
        <v>23303</v>
      </c>
      <c r="B211" s="72" t="s">
        <v>313</v>
      </c>
      <c r="C211" s="85"/>
    </row>
    <row r="212" ht="23" customHeight="1" spans="1:3">
      <c r="A212" s="92"/>
      <c r="B212" s="93" t="s">
        <v>314</v>
      </c>
      <c r="C212" s="94">
        <f>C213+C217</f>
        <v>14258</v>
      </c>
    </row>
    <row r="213" ht="23" customHeight="1" spans="1:3">
      <c r="A213" s="92">
        <v>230</v>
      </c>
      <c r="B213" s="95" t="s">
        <v>315</v>
      </c>
      <c r="C213" s="96">
        <f>C214+C216</f>
        <v>14258</v>
      </c>
    </row>
    <row r="214" ht="23" customHeight="1" spans="1:3">
      <c r="A214" s="92">
        <v>23006</v>
      </c>
      <c r="B214" s="95" t="s">
        <v>316</v>
      </c>
      <c r="C214" s="96">
        <f>C215</f>
        <v>8133</v>
      </c>
    </row>
    <row r="215" ht="23" customHeight="1" spans="1:3">
      <c r="A215" s="92">
        <v>2300601</v>
      </c>
      <c r="B215" s="95" t="s">
        <v>317</v>
      </c>
      <c r="C215" s="96">
        <v>8133</v>
      </c>
    </row>
    <row r="216" ht="23" customHeight="1" spans="1:3">
      <c r="A216" s="97">
        <v>23009</v>
      </c>
      <c r="B216" s="98" t="s">
        <v>318</v>
      </c>
      <c r="C216" s="99">
        <v>6125</v>
      </c>
    </row>
    <row r="217" ht="23" customHeight="1" spans="1:3">
      <c r="A217" s="92">
        <v>231</v>
      </c>
      <c r="B217" s="95" t="s">
        <v>319</v>
      </c>
      <c r="C217" s="96">
        <f>C218</f>
        <v>0</v>
      </c>
    </row>
    <row r="218" ht="23" customHeight="1" spans="1:3">
      <c r="A218" s="92">
        <v>2310301</v>
      </c>
      <c r="B218" s="95" t="s">
        <v>320</v>
      </c>
      <c r="C218" s="96"/>
    </row>
    <row r="219" ht="23" customHeight="1" spans="1:3">
      <c r="A219" s="92"/>
      <c r="B219" s="100" t="s">
        <v>321</v>
      </c>
      <c r="C219" s="101">
        <f>C5+C212</f>
        <v>56277.5376</v>
      </c>
    </row>
  </sheetData>
  <mergeCells count="2">
    <mergeCell ref="A1:C1"/>
    <mergeCell ref="A2:C2"/>
  </mergeCells>
  <printOptions horizontalCentered="1"/>
  <pageMargins left="0.313888888888889" right="0.313888888888889" top="0.354166666666667" bottom="0.354166666666667" header="0.313888888888889" footer="0.313888888888889"/>
  <pageSetup paperSize="9" scale="8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abSelected="1" workbookViewId="0">
      <selection activeCell="F21" sqref="F21"/>
    </sheetView>
  </sheetViews>
  <sheetFormatPr defaultColWidth="9" defaultRowHeight="13.5" outlineLevelCol="2"/>
  <cols>
    <col min="1" max="1" width="17.75" customWidth="1"/>
    <col min="2" max="2" width="41.6666666666667" customWidth="1"/>
    <col min="3" max="3" width="23.4416666666667" customWidth="1"/>
  </cols>
  <sheetData>
    <row r="1" s="41" customFormat="1" ht="19.5" customHeight="1" spans="1:1">
      <c r="A1" s="1" t="s">
        <v>322</v>
      </c>
    </row>
    <row r="2" ht="43.5" customHeight="1" spans="1:3">
      <c r="A2" s="45" t="s">
        <v>323</v>
      </c>
      <c r="B2" s="46"/>
      <c r="C2" s="46"/>
    </row>
    <row r="3" s="42" customFormat="1" ht="24" customHeight="1" spans="3:3">
      <c r="C3" s="47" t="s">
        <v>324</v>
      </c>
    </row>
    <row r="4" s="43" customFormat="1" ht="20.1" customHeight="1" spans="1:3">
      <c r="A4" s="48" t="s">
        <v>3</v>
      </c>
      <c r="B4" s="48" t="s">
        <v>4</v>
      </c>
      <c r="C4" s="48" t="s">
        <v>5</v>
      </c>
    </row>
    <row r="5" s="44" customFormat="1" ht="24" customHeight="1" spans="1:3">
      <c r="A5" s="49">
        <v>10301</v>
      </c>
      <c r="B5" s="50" t="s">
        <v>325</v>
      </c>
      <c r="C5" s="51">
        <f>C6+C12</f>
        <v>10623</v>
      </c>
    </row>
    <row r="6" s="44" customFormat="1" ht="24" customHeight="1" spans="1:3">
      <c r="A6" s="49">
        <v>1030148</v>
      </c>
      <c r="B6" s="20" t="s">
        <v>326</v>
      </c>
      <c r="C6" s="51">
        <v>9223</v>
      </c>
    </row>
    <row r="7" s="44" customFormat="1" ht="24" customHeight="1" spans="1:3">
      <c r="A7" s="49">
        <v>103014801</v>
      </c>
      <c r="B7" s="52" t="s">
        <v>327</v>
      </c>
      <c r="C7" s="51">
        <v>9223</v>
      </c>
    </row>
    <row r="8" s="44" customFormat="1" ht="24" customHeight="1" spans="1:3">
      <c r="A8" s="49">
        <v>103014802</v>
      </c>
      <c r="B8" s="52" t="s">
        <v>328</v>
      </c>
      <c r="C8" s="51"/>
    </row>
    <row r="9" s="44" customFormat="1" ht="24" customHeight="1" spans="1:3">
      <c r="A9" s="49">
        <v>103014803</v>
      </c>
      <c r="B9" s="52" t="s">
        <v>329</v>
      </c>
      <c r="C9" s="51"/>
    </row>
    <row r="10" s="44" customFormat="1" ht="24" customHeight="1" spans="1:3">
      <c r="A10" s="49">
        <v>103014898</v>
      </c>
      <c r="B10" s="52" t="s">
        <v>330</v>
      </c>
      <c r="C10" s="51"/>
    </row>
    <row r="11" s="44" customFormat="1" ht="24" customHeight="1" spans="1:3">
      <c r="A11" s="49">
        <v>103014899</v>
      </c>
      <c r="B11" s="52" t="s">
        <v>331</v>
      </c>
      <c r="C11" s="51"/>
    </row>
    <row r="12" s="44" customFormat="1" ht="24" customHeight="1" spans="1:3">
      <c r="A12" s="49">
        <v>1030156</v>
      </c>
      <c r="B12" s="20" t="s">
        <v>332</v>
      </c>
      <c r="C12" s="51">
        <v>1400</v>
      </c>
    </row>
    <row r="13" s="44" customFormat="1" ht="24" customHeight="1" spans="1:3">
      <c r="A13" s="49">
        <v>1030178</v>
      </c>
      <c r="B13" s="20" t="s">
        <v>333</v>
      </c>
      <c r="C13" s="51"/>
    </row>
    <row r="14" s="44" customFormat="1" ht="20.1" customHeight="1" spans="1:3">
      <c r="A14" s="49"/>
      <c r="B14" s="53" t="s">
        <v>334</v>
      </c>
      <c r="C14" s="54">
        <f>C5</f>
        <v>10623</v>
      </c>
    </row>
    <row r="15" s="5" customFormat="1" ht="20.1" customHeight="1" spans="1:3">
      <c r="A15" s="16"/>
      <c r="B15" s="55" t="s">
        <v>335</v>
      </c>
      <c r="C15" s="56">
        <f>C16+C18+C19+C21+C22</f>
        <v>377</v>
      </c>
    </row>
    <row r="16" s="5" customFormat="1" ht="24" customHeight="1" spans="1:3">
      <c r="A16" s="16">
        <v>11004</v>
      </c>
      <c r="B16" s="37" t="s">
        <v>336</v>
      </c>
      <c r="C16" s="57">
        <f>SUM(C17:C17)</f>
        <v>377</v>
      </c>
    </row>
    <row r="17" s="5" customFormat="1" ht="24" customHeight="1" spans="1:3">
      <c r="A17" s="16">
        <v>1100401</v>
      </c>
      <c r="B17" s="58" t="s">
        <v>337</v>
      </c>
      <c r="C17" s="57">
        <v>377</v>
      </c>
    </row>
    <row r="18" s="5" customFormat="1" ht="24" customHeight="1" spans="1:3">
      <c r="A18" s="16">
        <v>11006</v>
      </c>
      <c r="B18" s="58" t="s">
        <v>338</v>
      </c>
      <c r="C18" s="57"/>
    </row>
    <row r="19" s="5" customFormat="1" ht="24" customHeight="1" spans="1:3">
      <c r="A19" s="16">
        <v>11008</v>
      </c>
      <c r="B19" s="58" t="s">
        <v>339</v>
      </c>
      <c r="C19" s="57">
        <f>C20</f>
        <v>0</v>
      </c>
    </row>
    <row r="20" s="5" customFormat="1" ht="24" customHeight="1" spans="1:3">
      <c r="A20" s="16">
        <v>1100802</v>
      </c>
      <c r="B20" s="37" t="s">
        <v>340</v>
      </c>
      <c r="C20" s="57"/>
    </row>
    <row r="21" s="5" customFormat="1" ht="24" customHeight="1" spans="1:3">
      <c r="A21" s="16">
        <v>11009</v>
      </c>
      <c r="B21" s="58" t="s">
        <v>341</v>
      </c>
      <c r="C21" s="57"/>
    </row>
    <row r="22" s="5" customFormat="1" ht="24" customHeight="1" spans="1:3">
      <c r="A22" s="16">
        <v>11011</v>
      </c>
      <c r="B22" s="58" t="s">
        <v>342</v>
      </c>
      <c r="C22" s="57">
        <f>C23</f>
        <v>0</v>
      </c>
    </row>
    <row r="23" s="5" customFormat="1" ht="24" customHeight="1" spans="1:3">
      <c r="A23" s="16">
        <v>1101102</v>
      </c>
      <c r="B23" s="58" t="s">
        <v>343</v>
      </c>
      <c r="C23" s="57">
        <f>SUM(C24:C28)</f>
        <v>0</v>
      </c>
    </row>
    <row r="24" s="5" customFormat="1" ht="24" customHeight="1" spans="1:3">
      <c r="A24" s="16">
        <v>110110211</v>
      </c>
      <c r="B24" s="59" t="s">
        <v>344</v>
      </c>
      <c r="C24" s="57"/>
    </row>
    <row r="25" s="5" customFormat="1" ht="24" customHeight="1" spans="1:3">
      <c r="A25" s="16">
        <v>110110231</v>
      </c>
      <c r="B25" s="59" t="s">
        <v>345</v>
      </c>
      <c r="C25" s="57"/>
    </row>
    <row r="26" s="5" customFormat="1" ht="24" customHeight="1" spans="1:3">
      <c r="A26" s="16">
        <v>110110233</v>
      </c>
      <c r="B26" s="60" t="s">
        <v>346</v>
      </c>
      <c r="C26" s="57"/>
    </row>
    <row r="27" s="5" customFormat="1" ht="30" customHeight="1" spans="1:3">
      <c r="A27" s="16">
        <v>110110298</v>
      </c>
      <c r="B27" s="60" t="s">
        <v>347</v>
      </c>
      <c r="C27" s="57"/>
    </row>
    <row r="28" s="5" customFormat="1" ht="22" customHeight="1" spans="1:3">
      <c r="A28" s="16">
        <v>110110299</v>
      </c>
      <c r="B28" s="60" t="s">
        <v>348</v>
      </c>
      <c r="C28" s="57"/>
    </row>
    <row r="29" s="5" customFormat="1" ht="22" customHeight="1" spans="1:3">
      <c r="A29" s="16"/>
      <c r="B29" s="34" t="s">
        <v>349</v>
      </c>
      <c r="C29" s="56">
        <f>C14+C15</f>
        <v>11000</v>
      </c>
    </row>
    <row r="30" s="44" customFormat="1" ht="34.5" customHeight="1"/>
    <row r="31" s="44" customFormat="1" ht="34.5" customHeight="1"/>
  </sheetData>
  <mergeCells count="1">
    <mergeCell ref="A2:C2"/>
  </mergeCells>
  <printOptions horizontalCentered="1"/>
  <pageMargins left="0.786805555555556" right="0.786805555555556" top="0.944444444444444" bottom="0.747916666666667" header="0.314583333333333" footer="0.511805555555556"/>
  <pageSetup paperSize="9" firstPageNumber="96" orientation="portrait" useFirstPageNumber="1" horizontalDpi="600"/>
  <headerFooter>
    <oddFooter>&amp;C— &amp;P 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4"/>
  <sheetViews>
    <sheetView showZeros="0" topLeftCell="A23" workbookViewId="0">
      <selection activeCell="B25" sqref="B25"/>
    </sheetView>
  </sheetViews>
  <sheetFormatPr defaultColWidth="9.13333333333333" defaultRowHeight="15" outlineLevelCol="2"/>
  <cols>
    <col min="1" max="1" width="13.5" style="7" customWidth="1"/>
    <col min="2" max="2" width="55.25" style="7" customWidth="1"/>
    <col min="3" max="3" width="13.3833333333333" style="8" customWidth="1"/>
    <col min="4" max="241" width="9.13333333333333" style="7" customWidth="1"/>
    <col min="242" max="16384" width="9.13333333333333" style="7"/>
  </cols>
  <sheetData>
    <row r="1" s="1" customFormat="1" ht="19.5" customHeight="1" spans="1:3">
      <c r="A1" s="9" t="s">
        <v>350</v>
      </c>
      <c r="B1" s="9"/>
      <c r="C1" s="10"/>
    </row>
    <row r="2" s="2" customFormat="1" ht="26.25" spans="1:3">
      <c r="A2" s="11" t="s">
        <v>351</v>
      </c>
      <c r="B2" s="12"/>
      <c r="C2" s="12"/>
    </row>
    <row r="3" s="3" customFormat="1" ht="18" customHeight="1" spans="1:3">
      <c r="A3" s="13"/>
      <c r="B3" s="13"/>
      <c r="C3" s="14" t="s">
        <v>2</v>
      </c>
    </row>
    <row r="4" s="4" customFormat="1" ht="26.1" customHeight="1" spans="1:3">
      <c r="A4" s="15" t="s">
        <v>352</v>
      </c>
      <c r="B4" s="15" t="s">
        <v>353</v>
      </c>
      <c r="C4" s="15" t="s">
        <v>354</v>
      </c>
    </row>
    <row r="5" s="5" customFormat="1" ht="21.1" customHeight="1" spans="1:3">
      <c r="A5" s="16">
        <v>208</v>
      </c>
      <c r="B5" s="17" t="s">
        <v>355</v>
      </c>
      <c r="C5" s="18">
        <f>C6</f>
        <v>250</v>
      </c>
    </row>
    <row r="6" s="5" customFormat="1" ht="21.1" customHeight="1" spans="1:3">
      <c r="A6" s="16">
        <v>20822</v>
      </c>
      <c r="B6" s="19" t="s">
        <v>356</v>
      </c>
      <c r="C6" s="18">
        <f>SUM(C7:C9)</f>
        <v>250</v>
      </c>
    </row>
    <row r="7" s="5" customFormat="1" ht="21.1" customHeight="1" spans="1:3">
      <c r="A7" s="16">
        <v>2082201</v>
      </c>
      <c r="B7" s="19" t="s">
        <v>357</v>
      </c>
      <c r="C7" s="18">
        <v>156</v>
      </c>
    </row>
    <row r="8" s="5" customFormat="1" ht="21.1" customHeight="1" spans="1:3">
      <c r="A8" s="16">
        <v>2082202</v>
      </c>
      <c r="B8" s="19" t="s">
        <v>358</v>
      </c>
      <c r="C8" s="18">
        <v>94</v>
      </c>
    </row>
    <row r="9" s="5" customFormat="1" ht="21.1" customHeight="1" spans="1:3">
      <c r="A9" s="16">
        <v>2082299</v>
      </c>
      <c r="B9" s="19" t="s">
        <v>359</v>
      </c>
      <c r="C9" s="18"/>
    </row>
    <row r="10" s="4" customFormat="1" ht="21.1" customHeight="1" spans="1:3">
      <c r="A10" s="15">
        <v>212</v>
      </c>
      <c r="B10" s="20" t="s">
        <v>360</v>
      </c>
      <c r="C10" s="15">
        <f>C11+C16+C15</f>
        <v>9738</v>
      </c>
    </row>
    <row r="11" s="4" customFormat="1" ht="21.1" customHeight="1" spans="1:3">
      <c r="A11" s="15">
        <v>21208</v>
      </c>
      <c r="B11" s="21" t="s">
        <v>361</v>
      </c>
      <c r="C11" s="15">
        <f>C12+C13+C14</f>
        <v>3286</v>
      </c>
    </row>
    <row r="12" s="4" customFormat="1" ht="21.1" customHeight="1" spans="1:3">
      <c r="A12" s="22">
        <v>2120801</v>
      </c>
      <c r="B12" s="23" t="s">
        <v>362</v>
      </c>
      <c r="C12" s="15">
        <v>3286</v>
      </c>
    </row>
    <row r="13" s="4" customFormat="1" ht="21.1" customHeight="1" spans="1:3">
      <c r="A13" s="22">
        <v>2120805</v>
      </c>
      <c r="B13" s="23" t="s">
        <v>363</v>
      </c>
      <c r="C13" s="15"/>
    </row>
    <row r="14" s="4" customFormat="1" ht="21.1" customHeight="1" spans="1:3">
      <c r="A14" s="22">
        <v>2120806</v>
      </c>
      <c r="B14" s="23" t="s">
        <v>364</v>
      </c>
      <c r="C14" s="15"/>
    </row>
    <row r="15" s="4" customFormat="1" ht="21.1" customHeight="1" spans="1:3">
      <c r="A15" s="22">
        <v>2120899</v>
      </c>
      <c r="B15" s="23" t="s">
        <v>365</v>
      </c>
      <c r="C15" s="15">
        <v>5052</v>
      </c>
    </row>
    <row r="16" s="4" customFormat="1" ht="21.1" customHeight="1" spans="1:3">
      <c r="A16" s="22">
        <v>21213</v>
      </c>
      <c r="B16" s="24" t="s">
        <v>366</v>
      </c>
      <c r="C16" s="15">
        <f>C17+C18</f>
        <v>1400</v>
      </c>
    </row>
    <row r="17" s="4" customFormat="1" ht="21.1" customHeight="1" spans="1:3">
      <c r="A17" s="22">
        <v>2121301</v>
      </c>
      <c r="B17" s="23" t="s">
        <v>367</v>
      </c>
      <c r="C17" s="15">
        <v>210</v>
      </c>
    </row>
    <row r="18" s="4" customFormat="1" ht="21.1" customHeight="1" spans="1:3">
      <c r="A18" s="22">
        <v>2121302</v>
      </c>
      <c r="B18" s="23" t="s">
        <v>368</v>
      </c>
      <c r="C18" s="15">
        <v>1190</v>
      </c>
    </row>
    <row r="19" s="4" customFormat="1" ht="21.1" customHeight="1" spans="1:3">
      <c r="A19" s="22">
        <v>2121399</v>
      </c>
      <c r="B19" s="23" t="s">
        <v>369</v>
      </c>
      <c r="C19" s="15"/>
    </row>
    <row r="20" s="4" customFormat="1" ht="21.1" customHeight="1" spans="1:3">
      <c r="A20" s="22">
        <v>229</v>
      </c>
      <c r="B20" s="25" t="s">
        <v>370</v>
      </c>
      <c r="C20" s="26">
        <v>127</v>
      </c>
    </row>
    <row r="21" s="4" customFormat="1" ht="21.1" customHeight="1" spans="1:3">
      <c r="A21" s="22">
        <v>22960</v>
      </c>
      <c r="B21" s="22" t="s">
        <v>371</v>
      </c>
      <c r="C21" s="26">
        <v>127</v>
      </c>
    </row>
    <row r="22" s="4" customFormat="1" ht="21.1" customHeight="1" spans="1:3">
      <c r="A22" s="22">
        <v>2296002</v>
      </c>
      <c r="B22" s="27" t="s">
        <v>372</v>
      </c>
      <c r="C22" s="26">
        <v>20</v>
      </c>
    </row>
    <row r="23" s="4" customFormat="1" ht="21.1" customHeight="1" spans="1:3">
      <c r="A23" s="22">
        <v>2296003</v>
      </c>
      <c r="B23" s="28" t="s">
        <v>373</v>
      </c>
      <c r="C23" s="26">
        <v>46</v>
      </c>
    </row>
    <row r="24" s="4" customFormat="1" ht="21.1" customHeight="1" spans="1:3">
      <c r="A24" s="22">
        <v>2296006</v>
      </c>
      <c r="B24" s="22" t="s">
        <v>374</v>
      </c>
      <c r="C24" s="26">
        <v>13</v>
      </c>
    </row>
    <row r="25" s="4" customFormat="1" ht="21.1" customHeight="1" spans="1:3">
      <c r="A25" s="22">
        <v>2296013</v>
      </c>
      <c r="B25" s="22" t="s">
        <v>375</v>
      </c>
      <c r="C25" s="26">
        <v>48</v>
      </c>
    </row>
    <row r="26" s="4" customFormat="1" ht="21.1" customHeight="1" spans="1:3">
      <c r="A26" s="22">
        <v>232</v>
      </c>
      <c r="B26" s="29" t="s">
        <v>376</v>
      </c>
      <c r="C26" s="15">
        <f>C28</f>
        <v>885</v>
      </c>
    </row>
    <row r="27" s="4" customFormat="1" ht="21.1" customHeight="1" spans="1:3">
      <c r="A27" s="22">
        <v>23204</v>
      </c>
      <c r="B27" s="30" t="s">
        <v>377</v>
      </c>
      <c r="C27" s="15">
        <f>C28</f>
        <v>885</v>
      </c>
    </row>
    <row r="28" s="4" customFormat="1" ht="21.1" customHeight="1" spans="1:3">
      <c r="A28" s="22">
        <v>2320411</v>
      </c>
      <c r="B28" s="21" t="s">
        <v>378</v>
      </c>
      <c r="C28" s="15">
        <v>885</v>
      </c>
    </row>
    <row r="29" s="3" customFormat="1" ht="21.1" customHeight="1" spans="1:3">
      <c r="A29" s="31"/>
      <c r="B29" s="32" t="s">
        <v>379</v>
      </c>
      <c r="C29" s="33">
        <f>C5+C10+C20+C26</f>
        <v>11000</v>
      </c>
    </row>
    <row r="30" s="5" customFormat="1" ht="21.1" customHeight="1" spans="1:3">
      <c r="A30" s="16"/>
      <c r="B30" s="34" t="s">
        <v>380</v>
      </c>
      <c r="C30" s="35"/>
    </row>
    <row r="31" s="5" customFormat="1" ht="21.1" customHeight="1" spans="1:3">
      <c r="A31" s="16">
        <v>230</v>
      </c>
      <c r="B31" s="36" t="s">
        <v>381</v>
      </c>
      <c r="C31" s="35">
        <f>C32+C33+C35+C37</f>
        <v>0</v>
      </c>
    </row>
    <row r="32" s="5" customFormat="1" ht="21.1" customHeight="1" spans="1:3">
      <c r="A32" s="16">
        <v>23004</v>
      </c>
      <c r="B32" s="37" t="s">
        <v>382</v>
      </c>
      <c r="C32" s="18"/>
    </row>
    <row r="33" s="5" customFormat="1" ht="21.1" customHeight="1" spans="1:3">
      <c r="A33" s="16">
        <v>23008</v>
      </c>
      <c r="B33" s="37" t="s">
        <v>383</v>
      </c>
      <c r="C33" s="18">
        <f>C34</f>
        <v>0</v>
      </c>
    </row>
    <row r="34" s="5" customFormat="1" ht="21.1" customHeight="1" spans="1:3">
      <c r="A34" s="16">
        <v>2300802</v>
      </c>
      <c r="B34" s="37" t="s">
        <v>384</v>
      </c>
      <c r="C34" s="18"/>
    </row>
    <row r="35" s="5" customFormat="1" ht="21.1" customHeight="1" spans="1:3">
      <c r="A35" s="16">
        <v>23009</v>
      </c>
      <c r="B35" s="37" t="s">
        <v>385</v>
      </c>
      <c r="C35" s="18">
        <f>C36</f>
        <v>0</v>
      </c>
    </row>
    <row r="36" s="6" customFormat="1" ht="21.1" customHeight="1" spans="1:3">
      <c r="A36" s="16">
        <v>2300902</v>
      </c>
      <c r="B36" s="37" t="s">
        <v>386</v>
      </c>
      <c r="C36" s="18"/>
    </row>
    <row r="37" s="5" customFormat="1" ht="21.1" customHeight="1" spans="1:3">
      <c r="A37" s="16">
        <v>23011</v>
      </c>
      <c r="B37" s="37" t="s">
        <v>387</v>
      </c>
      <c r="C37" s="18"/>
    </row>
    <row r="38" s="5" customFormat="1" ht="21.1" customHeight="1" spans="1:3">
      <c r="A38" s="16">
        <v>231</v>
      </c>
      <c r="B38" s="36" t="s">
        <v>388</v>
      </c>
      <c r="C38" s="18">
        <f>C39+C41</f>
        <v>0</v>
      </c>
    </row>
    <row r="39" s="5" customFormat="1" ht="21.1" customHeight="1" spans="1:3">
      <c r="A39" s="16">
        <v>23104</v>
      </c>
      <c r="B39" s="37" t="s">
        <v>389</v>
      </c>
      <c r="C39" s="18">
        <f>C40</f>
        <v>0</v>
      </c>
    </row>
    <row r="40" s="5" customFormat="1" ht="21.1" customHeight="1" spans="1:3">
      <c r="A40" s="16">
        <v>2310411</v>
      </c>
      <c r="B40" s="37" t="s">
        <v>390</v>
      </c>
      <c r="C40" s="18"/>
    </row>
    <row r="41" s="5" customFormat="1" ht="21.1" customHeight="1" spans="1:3">
      <c r="A41" s="16">
        <v>23105</v>
      </c>
      <c r="B41" s="37" t="s">
        <v>391</v>
      </c>
      <c r="C41" s="18"/>
    </row>
    <row r="42" s="5" customFormat="1" spans="1:3">
      <c r="A42" s="38"/>
      <c r="B42" s="39"/>
      <c r="C42" s="40"/>
    </row>
    <row r="43" s="3" customFormat="1" ht="18" customHeight="1" spans="3:3">
      <c r="C43" s="4"/>
    </row>
    <row r="44" s="3" customFormat="1" ht="18" customHeight="1" spans="3:3">
      <c r="C44" s="4"/>
    </row>
    <row r="45" s="3" customFormat="1" ht="18" customHeight="1" spans="3:3">
      <c r="C45" s="4"/>
    </row>
    <row r="46" s="3" customFormat="1" ht="18" customHeight="1" spans="3:3">
      <c r="C46" s="4"/>
    </row>
    <row r="47" s="3" customFormat="1" ht="18" customHeight="1" spans="3:3">
      <c r="C47" s="4"/>
    </row>
    <row r="48" s="3" customFormat="1" ht="18" customHeight="1" spans="3:3">
      <c r="C48" s="4"/>
    </row>
    <row r="49" s="3" customFormat="1" ht="18" customHeight="1" spans="3:3">
      <c r="C49" s="4"/>
    </row>
    <row r="50" s="3" customFormat="1" ht="18" customHeight="1" spans="3:3">
      <c r="C50" s="4"/>
    </row>
    <row r="51" s="3" customFormat="1" ht="18" customHeight="1" spans="3:3">
      <c r="C51" s="4"/>
    </row>
    <row r="52" s="3" customFormat="1" ht="18" customHeight="1" spans="3:3">
      <c r="C52" s="4"/>
    </row>
    <row r="53" s="3" customFormat="1" ht="18" customHeight="1" spans="3:3">
      <c r="C53" s="4"/>
    </row>
    <row r="54" s="3" customFormat="1" ht="18" customHeight="1" spans="3:3">
      <c r="C54" s="4"/>
    </row>
    <row r="55" s="3" customFormat="1" ht="18" customHeight="1" spans="3:3">
      <c r="C55" s="4"/>
    </row>
    <row r="56" s="3" customFormat="1" ht="18" customHeight="1" spans="3:3">
      <c r="C56" s="4"/>
    </row>
    <row r="57" s="3" customFormat="1" ht="18" customHeight="1" spans="3:3">
      <c r="C57" s="4"/>
    </row>
    <row r="58" s="3" customFormat="1" ht="18" customHeight="1" spans="3:3">
      <c r="C58" s="4"/>
    </row>
    <row r="59" s="3" customFormat="1" ht="18" customHeight="1" spans="3:3">
      <c r="C59" s="4"/>
    </row>
    <row r="60" s="3" customFormat="1" spans="3:3">
      <c r="C60" s="4"/>
    </row>
    <row r="61" s="3" customFormat="1" spans="3:3">
      <c r="C61" s="4"/>
    </row>
    <row r="62" s="3" customFormat="1" spans="3:3">
      <c r="C62" s="4"/>
    </row>
    <row r="63" s="3" customFormat="1" spans="3:3">
      <c r="C63" s="4"/>
    </row>
    <row r="64" s="3" customFormat="1" spans="3:3">
      <c r="C64" s="4"/>
    </row>
  </sheetData>
  <mergeCells count="1">
    <mergeCell ref="A2:C2"/>
  </mergeCells>
  <printOptions horizontalCentered="1"/>
  <pageMargins left="0.786805555555556" right="0.786805555555556" top="0.944444444444444" bottom="0.747916666666667" header="0.314583333333333" footer="0.511805555555556"/>
  <pageSetup paperSize="9" firstPageNumber="97" orientation="portrait" useFirstPageNumber="1" horizontalDpi="600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41、2021年公共预算收入</vt:lpstr>
      <vt:lpstr>42、2021年共公预算支出 </vt:lpstr>
      <vt:lpstr>43、本级政府基金收入</vt:lpstr>
      <vt:lpstr>44、本级政府基金支出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丽丽</cp:lastModifiedBy>
  <dcterms:created xsi:type="dcterms:W3CDTF">2006-09-16T00:00:00Z</dcterms:created>
  <cp:lastPrinted>2019-01-16T02:45:00Z</cp:lastPrinted>
  <dcterms:modified xsi:type="dcterms:W3CDTF">2025-05-06T09:25:16Z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CEA9888F5A3E4903A33CA842DA290C1A_13</vt:lpwstr>
  </property>
</Properties>
</file>